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绩效目标表" sheetId="2" r:id="rId1"/>
    <sheet name="公用经费" sheetId="3" r:id="rId2"/>
  </sheets>
  <calcPr calcId="144525"/>
</workbook>
</file>

<file path=xl/sharedStrings.xml><?xml version="1.0" encoding="utf-8"?>
<sst xmlns="http://schemas.openxmlformats.org/spreadsheetml/2006/main" count="115" uniqueCount="98">
  <si>
    <t>附件2</t>
  </si>
  <si>
    <t>2023城乡义务教育公用经费补助资金绩效目标表</t>
  </si>
  <si>
    <t>（2023年度）</t>
  </si>
  <si>
    <t>项目名称</t>
  </si>
  <si>
    <t>2023城乡义务教育公用经费</t>
  </si>
  <si>
    <t>主管部门</t>
  </si>
  <si>
    <t xml:space="preserve"> 教体局</t>
  </si>
  <si>
    <t>实施期限</t>
  </si>
  <si>
    <t>1年</t>
  </si>
  <si>
    <t>资金金额
（万元）</t>
  </si>
  <si>
    <t>实施期资金总额</t>
  </si>
  <si>
    <t xml:space="preserve"> 年度资金总额</t>
  </si>
  <si>
    <t>其中：财政拨款</t>
  </si>
  <si>
    <t xml:space="preserve">      其他资金</t>
  </si>
  <si>
    <t xml:space="preserve">     其他资金</t>
  </si>
  <si>
    <t>总
体
目
标</t>
  </si>
  <si>
    <t>实施期总目标</t>
  </si>
  <si>
    <t>年度目标</t>
  </si>
  <si>
    <t xml:space="preserve">目标1：保障义务教育阶段学校正常运转。                                目标2：保障义务教育阶段学校完成教育教学活动和其他日常工作任务。                              目标3：专项资金需具体用于教学业务与管理、教学质量提升及第三方评价的政府购买服务、办公、会议、印刷、教师培训、实验实习、文体活动、水电、取暖、交通差旅、邮电、教育信息化网络费用、仪器设备及图书资料等购置、学生课桌凳、床铺、食堂设施设备的零星补充购置及维修维护、房屋、建筑物、校园内道路、围墙、大门、运动场所、教室内教室讲台及仪器设备的日常维修维护、学校勤工俭学购买生产设备和工具、校园绿化美化、校园文化建设等。                                       
 </t>
  </si>
  <si>
    <t xml:space="preserve">目标1：保障义务教育阶段学校正常运转。        目标2：保障义务教育阶段学校完成教育教学活动和其他日常工作任务。                            目标3：专项资金需具体用于教学业务与管理、教学质量提升及第三方评价的政府购买服务、办公、会议、印刷、教师培训、实验实习、文体活动、水电、取暖、交通差旅、邮电、教育信息化网络费用、仪器设备及图书资料等购置、学生课桌凳、床铺、食堂设施设备的零星补充购置及维修维护、房屋、建筑物、校园内道路、围墙、大门、运动场所、教室内教室讲台及仪器设备的日常维修维护、学校勤工俭学购买生产设备和工具、校园绿化美化、校园文化建设等。                      </t>
  </si>
  <si>
    <t xml:space="preserve">  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</si>
  <si>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</si>
  <si>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</si>
  <si>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</si>
  <si>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</si>
  <si>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</si>
  <si>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</si>
  <si>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</si>
  <si>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指标1：义务教育阶段学校数</t>
  </si>
  <si>
    <t>11所</t>
  </si>
  <si>
    <t>指标2：义务教育阶段小学学生人数</t>
  </si>
  <si>
    <t>1633人</t>
  </si>
  <si>
    <t>指标3：义务教育阶段初中学生人数</t>
  </si>
  <si>
    <t>643人</t>
  </si>
  <si>
    <t>质量指标</t>
  </si>
  <si>
    <t>指标1：上级下达学校的各项工作任务完成率</t>
  </si>
  <si>
    <t>时效指标</t>
  </si>
  <si>
    <t>指标1：开始时间</t>
  </si>
  <si>
    <t>指标2：结束时间</t>
  </si>
  <si>
    <t>成本指标</t>
  </si>
  <si>
    <t>指标1：义务教育阶段小学生均公用经费标准</t>
  </si>
  <si>
    <t>865元/生.年</t>
  </si>
  <si>
    <t>指标2：义务教育阶段初中生均公用经费标准</t>
  </si>
  <si>
    <t>1065元/生.年</t>
  </si>
  <si>
    <t>指标3：义务教育寄宿制学校公用经费补助标准</t>
  </si>
  <si>
    <t>提高300元/生.年</t>
  </si>
  <si>
    <t>年
度
绩
效
指
标</t>
  </si>
  <si>
    <t>效益指标</t>
  </si>
  <si>
    <t>经济效益指标</t>
  </si>
  <si>
    <t>指标1：减轻学生家庭经济负担</t>
  </si>
  <si>
    <t>122.13125万元</t>
  </si>
  <si>
    <t>社会效益指标</t>
  </si>
  <si>
    <t>指标:1：政策知晓率</t>
  </si>
  <si>
    <t>可持续影响 指标</t>
  </si>
  <si>
    <t>指标1：政策发挥效率年限</t>
  </si>
  <si>
    <t>满意度
指标</t>
  </si>
  <si>
    <t>服务对象
满意度指标</t>
  </si>
  <si>
    <t>指标1：接受义务教育学生满意度</t>
  </si>
  <si>
    <t>≧80%</t>
  </si>
  <si>
    <t>指标2：接受义务教育学生家长满意度</t>
  </si>
  <si>
    <t>指标3：义务教育学校教师满意度</t>
  </si>
  <si>
    <t>附件1</t>
  </si>
  <si>
    <t>2023年第二批城乡义务教育公用经费补助资金分配表</t>
  </si>
  <si>
    <t>单位：人.元</t>
  </si>
  <si>
    <t>单位名称</t>
  </si>
  <si>
    <t>春季学期</t>
  </si>
  <si>
    <t>秋季学期</t>
  </si>
  <si>
    <t>全年合计</t>
  </si>
  <si>
    <t>已预拨资金</t>
  </si>
  <si>
    <t>本次财政拨款</t>
  </si>
  <si>
    <t>支出功能分类科目</t>
  </si>
  <si>
    <t>支出经济分类科目</t>
  </si>
  <si>
    <t>学生数</t>
  </si>
  <si>
    <t>公用经费</t>
  </si>
  <si>
    <t>特殊教育公用经费补助资金</t>
  </si>
  <si>
    <t>残疾学生交通补助资金</t>
  </si>
  <si>
    <t>小计</t>
  </si>
  <si>
    <t>中央资金</t>
  </si>
  <si>
    <t>省级资金</t>
  </si>
  <si>
    <t>县级资金</t>
  </si>
  <si>
    <t>其中：残疾学生</t>
  </si>
  <si>
    <t>小学</t>
  </si>
  <si>
    <t>初中</t>
  </si>
  <si>
    <t>长角坝镇中心小学</t>
  </si>
  <si>
    <t>2050202小学教育</t>
  </si>
  <si>
    <t>50502商品和服务支出</t>
  </si>
  <si>
    <t>袁家庄街道办中心小学</t>
  </si>
  <si>
    <t>西岔河镇中心小学</t>
  </si>
  <si>
    <t>大河坝镇十亩地小学</t>
  </si>
  <si>
    <t>大河坝镇中心小学</t>
  </si>
  <si>
    <t>石墩河镇中心小学</t>
  </si>
  <si>
    <t>陈家坝镇中心小学</t>
  </si>
  <si>
    <t>岳坝镇中心小学</t>
  </si>
  <si>
    <t>岳坝镇岳坝小学</t>
  </si>
  <si>
    <t>县城关小学</t>
  </si>
  <si>
    <t>初级中学</t>
  </si>
  <si>
    <t>2050203初中教育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</si>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</sst>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7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1" fontId="4" fillId="0" borderId="2" xfId="0" applyNumberFormat="1" applyFont="1" applyFill="1" applyBorder="1" applyAlignment="1" applyProtection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F7" sqref="F7"/>
    </sheetView>
  </sheetViews>
  <sheetFormatPr defaultColWidth="9" defaultRowHeight="13.5"/>
  <cols>
    <col min="2" max="2" width="11.5583333333333" customWidth="1"/>
    <col min="3" max="3" width="10.775" customWidth="1"/>
    <col min="5" max="5" width="12.8833333333333" customWidth="1"/>
    <col min="6" max="6" width="16.6666666666667" customWidth="1"/>
    <col min="8" max="8" width="5.44166666666667" customWidth="1"/>
    <col min="9" max="9" width="8.10833333333333" customWidth="1"/>
  </cols>
  <sheetData>
    <row r="1" ht="26.4" customHeight="1" spans="1:1">
      <c r="A1" s="1" t="s">
        <v>0</v>
      </c>
    </row>
    <row r="2" ht="26.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7.55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ht="17.55" customHeight="1" spans="1:9">
      <c r="A4" s="19" t="s">
        <v>3</v>
      </c>
      <c r="B4" s="20"/>
      <c r="C4" s="19" t="s">
        <v>4</v>
      </c>
      <c r="D4" s="21"/>
      <c r="E4" s="21"/>
      <c r="F4" s="21"/>
      <c r="G4" s="21"/>
      <c r="H4" s="21"/>
      <c r="I4" s="20"/>
    </row>
    <row r="5" ht="17.55" customHeight="1" spans="1:9">
      <c r="A5" s="19" t="s">
        <v>5</v>
      </c>
      <c r="B5" s="20"/>
      <c r="C5" s="19" t="s">
        <v>6</v>
      </c>
      <c r="D5" s="21"/>
      <c r="E5" s="20"/>
      <c r="F5" s="19" t="s">
        <v>7</v>
      </c>
      <c r="G5" s="20"/>
      <c r="H5" s="19" t="s">
        <v>8</v>
      </c>
      <c r="I5" s="20"/>
    </row>
    <row r="6" ht="17.55" customHeight="1" spans="1:9">
      <c r="A6" s="22" t="s">
        <v>9</v>
      </c>
      <c r="B6" s="23"/>
      <c r="C6" s="19" t="s">
        <v>10</v>
      </c>
      <c r="D6" s="24"/>
      <c r="E6" s="25">
        <v>122.13125</v>
      </c>
      <c r="F6" s="26" t="s">
        <v>11</v>
      </c>
      <c r="G6" s="26"/>
      <c r="H6" s="19">
        <v>297.13125</v>
      </c>
      <c r="I6" s="20"/>
    </row>
    <row r="7" ht="17.55" customHeight="1" spans="1:9">
      <c r="A7" s="27"/>
      <c r="B7" s="28"/>
      <c r="C7" s="19" t="s">
        <v>12</v>
      </c>
      <c r="D7" s="24"/>
      <c r="E7" s="25">
        <v>122.13125</v>
      </c>
      <c r="F7" s="26" t="s">
        <v>12</v>
      </c>
      <c r="G7" s="26"/>
      <c r="H7" s="19">
        <v>297.13125</v>
      </c>
      <c r="I7" s="20"/>
    </row>
    <row r="8" ht="17.55" customHeight="1" spans="1:9">
      <c r="A8" s="29"/>
      <c r="B8" s="30"/>
      <c r="C8" s="19" t="s">
        <v>13</v>
      </c>
      <c r="D8" s="24"/>
      <c r="E8" s="25"/>
      <c r="F8" s="26" t="s">
        <v>14</v>
      </c>
      <c r="G8" s="26"/>
      <c r="H8" s="19"/>
      <c r="I8" s="20"/>
    </row>
    <row r="9" ht="17.55" customHeight="1" spans="1:9">
      <c r="A9" s="31" t="s">
        <v>15</v>
      </c>
      <c r="B9" s="19" t="s">
        <v>16</v>
      </c>
      <c r="C9" s="21"/>
      <c r="D9" s="21"/>
      <c r="E9" s="20"/>
      <c r="F9" s="19" t="s">
        <v>17</v>
      </c>
      <c r="G9" s="21"/>
      <c r="H9" s="21"/>
      <c r="I9" s="20"/>
    </row>
    <row r="10" ht="171" customHeight="1" spans="1:9">
      <c r="A10" s="32"/>
      <c r="B10" s="33" t="s">
        <v>18</v>
      </c>
      <c r="C10" s="34"/>
      <c r="D10" s="34"/>
      <c r="E10" s="35"/>
      <c r="F10" s="33" t="s">
        <v>19</v>
      </c>
      <c r="G10" s="34"/>
      <c r="H10" s="34"/>
      <c r="I10" s="35"/>
    </row>
    <row r="11" ht="17.55" customHeight="1" spans="1:9">
      <c r="A11" s="36" t="s">
        <v>20</v>
      </c>
      <c r="B11" s="25" t="s">
        <v>21</v>
      </c>
      <c r="C11" s="25" t="s">
        <v>22</v>
      </c>
      <c r="D11" s="19" t="s">
        <v>23</v>
      </c>
      <c r="E11" s="21"/>
      <c r="F11" s="20"/>
      <c r="G11" s="19" t="s">
        <v>24</v>
      </c>
      <c r="H11" s="20"/>
      <c r="I11" s="25" t="s">
        <v>25</v>
      </c>
    </row>
    <row r="12" ht="17.55" customHeight="1" spans="1:9">
      <c r="A12" s="37"/>
      <c r="B12" s="36" t="s">
        <v>26</v>
      </c>
      <c r="C12" s="36" t="s">
        <v>27</v>
      </c>
      <c r="D12" s="38" t="s">
        <v>28</v>
      </c>
      <c r="E12" s="39"/>
      <c r="F12" s="40"/>
      <c r="G12" s="19" t="s">
        <v>29</v>
      </c>
      <c r="H12" s="20"/>
      <c r="I12" s="26"/>
    </row>
    <row r="13" ht="17.55" customHeight="1" spans="1:9">
      <c r="A13" s="37"/>
      <c r="B13" s="37"/>
      <c r="C13" s="37"/>
      <c r="D13" s="38" t="s">
        <v>30</v>
      </c>
      <c r="E13" s="39"/>
      <c r="F13" s="40"/>
      <c r="G13" s="19" t="s">
        <v>31</v>
      </c>
      <c r="H13" s="20"/>
      <c r="I13" s="26"/>
    </row>
    <row r="14" ht="17.55" customHeight="1" spans="1:9">
      <c r="A14" s="37"/>
      <c r="B14" s="37"/>
      <c r="C14" s="41"/>
      <c r="D14" s="38" t="s">
        <v>32</v>
      </c>
      <c r="E14" s="39"/>
      <c r="F14" s="40"/>
      <c r="G14" s="19" t="s">
        <v>33</v>
      </c>
      <c r="H14" s="20"/>
      <c r="I14" s="26"/>
    </row>
    <row r="15" ht="17.55" customHeight="1" spans="1:9">
      <c r="A15" s="37"/>
      <c r="B15" s="37"/>
      <c r="C15" s="25" t="s">
        <v>34</v>
      </c>
      <c r="D15" s="38" t="s">
        <v>35</v>
      </c>
      <c r="E15" s="39"/>
      <c r="F15" s="40"/>
      <c r="G15" s="42">
        <v>1</v>
      </c>
      <c r="H15" s="43"/>
      <c r="I15" s="26"/>
    </row>
    <row r="16" ht="17.55" customHeight="1" spans="1:9">
      <c r="A16" s="37"/>
      <c r="B16" s="37"/>
      <c r="C16" s="36" t="s">
        <v>36</v>
      </c>
      <c r="D16" s="38" t="s">
        <v>37</v>
      </c>
      <c r="E16" s="39"/>
      <c r="F16" s="40"/>
      <c r="G16" s="44">
        <v>44927</v>
      </c>
      <c r="H16" s="45"/>
      <c r="I16" s="26"/>
    </row>
    <row r="17" ht="17.55" customHeight="1" spans="1:9">
      <c r="A17" s="37"/>
      <c r="B17" s="37"/>
      <c r="C17" s="41"/>
      <c r="D17" s="38" t="s">
        <v>38</v>
      </c>
      <c r="E17" s="39"/>
      <c r="F17" s="40"/>
      <c r="G17" s="44">
        <v>45291</v>
      </c>
      <c r="H17" s="45"/>
      <c r="I17" s="26"/>
    </row>
    <row r="18" ht="17.55" customHeight="1" spans="1:9">
      <c r="A18" s="37"/>
      <c r="B18" s="37"/>
      <c r="C18" s="37" t="s">
        <v>39</v>
      </c>
      <c r="D18" s="38" t="s">
        <v>40</v>
      </c>
      <c r="E18" s="39"/>
      <c r="F18" s="40"/>
      <c r="G18" s="46" t="s">
        <v>41</v>
      </c>
      <c r="H18" s="47"/>
      <c r="I18" s="26"/>
    </row>
    <row r="19" ht="17.55" customHeight="1" spans="1:9">
      <c r="A19" s="37"/>
      <c r="B19" s="37"/>
      <c r="C19" s="37"/>
      <c r="D19" s="38" t="s">
        <v>42</v>
      </c>
      <c r="E19" s="39"/>
      <c r="F19" s="40"/>
      <c r="G19" s="46" t="s">
        <v>43</v>
      </c>
      <c r="H19" s="47"/>
      <c r="I19" s="26"/>
    </row>
    <row r="20" ht="31.8" customHeight="1" spans="1:9">
      <c r="A20" s="48"/>
      <c r="B20" s="48"/>
      <c r="C20" s="41"/>
      <c r="D20" s="33" t="s">
        <v>44</v>
      </c>
      <c r="E20" s="34"/>
      <c r="F20" s="35"/>
      <c r="G20" s="46" t="s">
        <v>45</v>
      </c>
      <c r="H20" s="47"/>
      <c r="I20" s="26"/>
    </row>
    <row r="21" ht="30.6" customHeight="1" spans="1:9">
      <c r="A21" s="31" t="s">
        <v>46</v>
      </c>
      <c r="B21" s="36" t="s">
        <v>47</v>
      </c>
      <c r="C21" s="49" t="s">
        <v>48</v>
      </c>
      <c r="D21" s="38" t="s">
        <v>49</v>
      </c>
      <c r="E21" s="39"/>
      <c r="F21" s="40"/>
      <c r="G21" s="42" t="s">
        <v>50</v>
      </c>
      <c r="H21" s="43"/>
      <c r="I21" s="26"/>
    </row>
    <row r="22" ht="30.6" customHeight="1" spans="1:9">
      <c r="A22" s="50"/>
      <c r="B22" s="37"/>
      <c r="C22" s="49" t="s">
        <v>51</v>
      </c>
      <c r="D22" s="38" t="s">
        <v>52</v>
      </c>
      <c r="E22" s="39"/>
      <c r="F22" s="40"/>
      <c r="G22" s="42">
        <v>1</v>
      </c>
      <c r="H22" s="43"/>
      <c r="I22" s="26"/>
    </row>
    <row r="23" ht="30.6" customHeight="1" spans="1:9">
      <c r="A23" s="37"/>
      <c r="B23" s="48"/>
      <c r="C23" s="51" t="s">
        <v>53</v>
      </c>
      <c r="D23" s="38" t="s">
        <v>54</v>
      </c>
      <c r="E23" s="39"/>
      <c r="F23" s="40"/>
      <c r="G23" s="19" t="s">
        <v>8</v>
      </c>
      <c r="H23" s="20"/>
      <c r="I23" s="26"/>
    </row>
    <row r="24" ht="19.8" customHeight="1" spans="1:9">
      <c r="A24" s="37"/>
      <c r="B24" s="31" t="s">
        <v>55</v>
      </c>
      <c r="C24" s="31" t="s">
        <v>56</v>
      </c>
      <c r="D24" s="38" t="s">
        <v>57</v>
      </c>
      <c r="E24" s="39"/>
      <c r="F24" s="40"/>
      <c r="G24" s="19" t="s">
        <v>58</v>
      </c>
      <c r="H24" s="20"/>
      <c r="I24" s="26"/>
    </row>
    <row r="25" ht="19.8" customHeight="1" spans="1:9">
      <c r="A25" s="37"/>
      <c r="B25" s="50"/>
      <c r="C25" s="50"/>
      <c r="D25" s="38" t="s">
        <v>59</v>
      </c>
      <c r="E25" s="39"/>
      <c r="F25" s="40"/>
      <c r="G25" s="19" t="s">
        <v>58</v>
      </c>
      <c r="H25" s="20"/>
      <c r="I25" s="26"/>
    </row>
    <row r="26" ht="19.8" customHeight="1" spans="1:9">
      <c r="A26" s="48"/>
      <c r="B26" s="32"/>
      <c r="C26" s="32"/>
      <c r="D26" s="38" t="s">
        <v>60</v>
      </c>
      <c r="E26" s="39"/>
      <c r="F26" s="40"/>
      <c r="G26" s="19" t="s">
        <v>58</v>
      </c>
      <c r="H26" s="20"/>
      <c r="I26" s="26"/>
    </row>
  </sheetData>
  <mergeCells count="61">
    <mergeCell ref="A2:I2"/>
    <mergeCell ref="A3:I3"/>
    <mergeCell ref="A4:B4"/>
    <mergeCell ref="C4:I4"/>
    <mergeCell ref="A5:B5"/>
    <mergeCell ref="C5:E5"/>
    <mergeCell ref="F5:G5"/>
    <mergeCell ref="H5:I5"/>
    <mergeCell ref="C6:D6"/>
    <mergeCell ref="H6:I6"/>
    <mergeCell ref="C7:D7"/>
    <mergeCell ref="H7:I7"/>
    <mergeCell ref="C8:D8"/>
    <mergeCell ref="H8:I8"/>
    <mergeCell ref="B9:E9"/>
    <mergeCell ref="F9:I9"/>
    <mergeCell ref="B10:E10"/>
    <mergeCell ref="F10:I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6:F16"/>
    <mergeCell ref="G16:H16"/>
    <mergeCell ref="D17:F17"/>
    <mergeCell ref="G17:H17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4:F24"/>
    <mergeCell ref="G24:H24"/>
    <mergeCell ref="D25:F25"/>
    <mergeCell ref="G25:H25"/>
    <mergeCell ref="D26:F26"/>
    <mergeCell ref="G26:H26"/>
    <mergeCell ref="A9:A10"/>
    <mergeCell ref="A11:A20"/>
    <mergeCell ref="A21:A26"/>
    <mergeCell ref="B12:B20"/>
    <mergeCell ref="B21:B23"/>
    <mergeCell ref="B24:B26"/>
    <mergeCell ref="C12:C14"/>
    <mergeCell ref="C16:C17"/>
    <mergeCell ref="C18:C20"/>
    <mergeCell ref="C24:C26"/>
    <mergeCell ref="A6:B8"/>
  </mergeCells>
  <printOptions horizontalCentered="1"/>
  <pageMargins left="0.39" right="0.29" top="0.984251968503937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workbookViewId="0">
      <selection activeCell="A2" sqref="A2:Y2"/>
    </sheetView>
  </sheetViews>
  <sheetFormatPr defaultColWidth="9" defaultRowHeight="13.5"/>
  <cols>
    <col min="1" max="1" width="25.2166666666667" customWidth="1"/>
    <col min="2" max="3" width="6.21666666666667" customWidth="1"/>
    <col min="4" max="4" width="10.1083333333333" customWidth="1"/>
    <col min="5" max="5" width="7.10833333333333" customWidth="1"/>
    <col min="6" max="6" width="8.10833333333333" customWidth="1"/>
    <col min="7" max="7" width="6.33333333333333" customWidth="1"/>
    <col min="8" max="8" width="9.44166666666667" customWidth="1"/>
    <col min="9" max="10" width="6.33333333333333" customWidth="1"/>
    <col min="11" max="11" width="9.775" customWidth="1"/>
    <col min="12" max="12" width="9" customWidth="1"/>
    <col min="13" max="14" width="8.10833333333333" customWidth="1"/>
    <col min="15" max="15" width="9.44166666666667" customWidth="1"/>
    <col min="16" max="16" width="10.3333333333333" customWidth="1"/>
    <col min="17" max="17" width="7.775" customWidth="1"/>
    <col min="18" max="18" width="6.775" customWidth="1"/>
    <col min="19" max="19" width="7.775" customWidth="1"/>
    <col min="20" max="20" width="9.775" customWidth="1"/>
    <col min="21" max="21" width="7.775" customWidth="1"/>
    <col min="23" max="23" width="9.44166666666667" customWidth="1"/>
    <col min="24" max="24" width="9.21666666666667" customWidth="1"/>
  </cols>
  <sheetData>
    <row r="1" ht="27" customHeight="1" spans="1:1">
      <c r="A1" s="1" t="s">
        <v>61</v>
      </c>
    </row>
    <row r="2" ht="31.05" customHeight="1" spans="1:25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" customHeight="1" spans="1:24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ht="33" customHeight="1" spans="1:25">
      <c r="A4" s="4" t="s">
        <v>64</v>
      </c>
      <c r="B4" s="5" t="s">
        <v>65</v>
      </c>
      <c r="C4" s="5"/>
      <c r="D4" s="5"/>
      <c r="E4" s="5"/>
      <c r="F4" s="5"/>
      <c r="G4" s="5"/>
      <c r="H4" s="5"/>
      <c r="I4" s="5" t="s">
        <v>66</v>
      </c>
      <c r="J4" s="5"/>
      <c r="K4" s="5"/>
      <c r="L4" s="5"/>
      <c r="M4" s="5"/>
      <c r="N4" s="5"/>
      <c r="O4" s="5"/>
      <c r="P4" s="5" t="s">
        <v>67</v>
      </c>
      <c r="Q4" s="10" t="s">
        <v>68</v>
      </c>
      <c r="R4" s="11"/>
      <c r="S4" s="11"/>
      <c r="T4" s="10" t="s">
        <v>69</v>
      </c>
      <c r="U4" s="11"/>
      <c r="V4" s="11"/>
      <c r="W4" s="12"/>
      <c r="X4" s="13" t="s">
        <v>70</v>
      </c>
      <c r="Y4" s="13" t="s">
        <v>71</v>
      </c>
    </row>
    <row r="5" ht="46.95" customHeight="1" spans="1:25">
      <c r="A5" s="4"/>
      <c r="B5" s="4" t="s">
        <v>72</v>
      </c>
      <c r="C5" s="4"/>
      <c r="D5" s="4" t="s">
        <v>73</v>
      </c>
      <c r="E5" s="4"/>
      <c r="F5" s="6" t="s">
        <v>74</v>
      </c>
      <c r="G5" s="6" t="s">
        <v>75</v>
      </c>
      <c r="H5" s="4" t="s">
        <v>76</v>
      </c>
      <c r="I5" s="4" t="s">
        <v>72</v>
      </c>
      <c r="J5" s="4"/>
      <c r="K5" s="4"/>
      <c r="L5" s="4"/>
      <c r="M5" s="6" t="s">
        <v>74</v>
      </c>
      <c r="N5" s="6" t="s">
        <v>75</v>
      </c>
      <c r="O5" s="6" t="s">
        <v>76</v>
      </c>
      <c r="P5" s="5"/>
      <c r="Q5" s="14" t="s">
        <v>77</v>
      </c>
      <c r="R5" s="14" t="s">
        <v>78</v>
      </c>
      <c r="S5" s="14" t="s">
        <v>76</v>
      </c>
      <c r="T5" s="6" t="s">
        <v>76</v>
      </c>
      <c r="U5" s="14" t="s">
        <v>77</v>
      </c>
      <c r="V5" s="15" t="s">
        <v>78</v>
      </c>
      <c r="W5" s="15" t="s">
        <v>79</v>
      </c>
      <c r="X5" s="16"/>
      <c r="Y5" s="16"/>
    </row>
    <row r="6" ht="46.95" customHeight="1" spans="1:25">
      <c r="A6" s="4"/>
      <c r="B6" s="4" t="s">
        <v>72</v>
      </c>
      <c r="C6" s="6" t="s">
        <v>80</v>
      </c>
      <c r="D6" s="4" t="s">
        <v>81</v>
      </c>
      <c r="E6" s="4" t="s">
        <v>82</v>
      </c>
      <c r="F6" s="6"/>
      <c r="G6" s="6"/>
      <c r="H6" s="4"/>
      <c r="I6" s="4" t="s">
        <v>72</v>
      </c>
      <c r="J6" s="6" t="s">
        <v>80</v>
      </c>
      <c r="K6" s="4" t="s">
        <v>81</v>
      </c>
      <c r="L6" s="4" t="s">
        <v>82</v>
      </c>
      <c r="M6" s="6"/>
      <c r="N6" s="6"/>
      <c r="O6" s="6"/>
      <c r="P6" s="5"/>
      <c r="Q6" s="17"/>
      <c r="R6" s="17"/>
      <c r="S6" s="17"/>
      <c r="T6" s="6"/>
      <c r="U6" s="17"/>
      <c r="V6" s="18"/>
      <c r="W6" s="18"/>
      <c r="X6" s="17"/>
      <c r="Y6" s="17"/>
    </row>
    <row r="7" ht="24.45" customHeight="1" spans="1:25">
      <c r="A7" s="7" t="s">
        <v>83</v>
      </c>
      <c r="B7" s="4">
        <v>80</v>
      </c>
      <c r="C7" s="4">
        <v>1</v>
      </c>
      <c r="D7" s="4">
        <v>58250</v>
      </c>
      <c r="E7" s="4"/>
      <c r="F7" s="4">
        <f>C7*3000</f>
        <v>3000</v>
      </c>
      <c r="G7" s="4">
        <f>C7*100</f>
        <v>100</v>
      </c>
      <c r="H7" s="8">
        <f>D7+E7+F7+G7</f>
        <v>61350</v>
      </c>
      <c r="I7" s="4">
        <v>83</v>
      </c>
      <c r="J7" s="4">
        <v>0</v>
      </c>
      <c r="K7" s="4">
        <v>58250</v>
      </c>
      <c r="L7" s="4"/>
      <c r="M7" s="4">
        <v>0</v>
      </c>
      <c r="N7" s="4">
        <v>0</v>
      </c>
      <c r="O7" s="4">
        <f t="shared" ref="O7:O16" si="0">SUM(K7:N7)</f>
        <v>58250</v>
      </c>
      <c r="P7" s="4">
        <f>H7+O7</f>
        <v>119600</v>
      </c>
      <c r="Q7" s="4">
        <v>73100</v>
      </c>
      <c r="R7" s="4"/>
      <c r="S7" s="4">
        <f>SUM(Q7:R7)</f>
        <v>73100</v>
      </c>
      <c r="T7" s="4">
        <v>46500</v>
      </c>
      <c r="U7" s="4">
        <v>10000</v>
      </c>
      <c r="V7" s="4">
        <v>36500</v>
      </c>
      <c r="W7" s="4"/>
      <c r="X7" s="6" t="s">
        <v>84</v>
      </c>
      <c r="Y7" s="13" t="s">
        <v>85</v>
      </c>
    </row>
    <row r="8" ht="24.45" customHeight="1" spans="1:25">
      <c r="A8" s="7" t="s">
        <v>86</v>
      </c>
      <c r="B8" s="4">
        <v>73</v>
      </c>
      <c r="C8" s="4">
        <v>2</v>
      </c>
      <c r="D8" s="4">
        <v>58250</v>
      </c>
      <c r="E8" s="4"/>
      <c r="F8" s="4">
        <f t="shared" ref="F8:F18" si="1">C8*3000</f>
        <v>6000</v>
      </c>
      <c r="G8" s="4">
        <f t="shared" ref="G8:G18" si="2">C8*100</f>
        <v>200</v>
      </c>
      <c r="H8" s="8">
        <f t="shared" ref="H8:H18" si="3">D8+E8+F8+G8</f>
        <v>64450</v>
      </c>
      <c r="I8" s="4">
        <v>90</v>
      </c>
      <c r="J8" s="4">
        <v>3</v>
      </c>
      <c r="K8" s="4">
        <v>58250</v>
      </c>
      <c r="L8" s="4"/>
      <c r="M8" s="4">
        <v>9000</v>
      </c>
      <c r="N8" s="4">
        <v>300</v>
      </c>
      <c r="O8" s="4">
        <f t="shared" si="0"/>
        <v>67550</v>
      </c>
      <c r="P8" s="4">
        <f t="shared" ref="P8:P18" si="4">H8+O8</f>
        <v>132000</v>
      </c>
      <c r="Q8" s="4">
        <v>76200</v>
      </c>
      <c r="R8" s="4"/>
      <c r="S8" s="4">
        <f t="shared" ref="S8:S17" si="5">SUM(Q8:R8)</f>
        <v>76200</v>
      </c>
      <c r="T8" s="4">
        <v>55800</v>
      </c>
      <c r="U8" s="4">
        <v>10000</v>
      </c>
      <c r="V8" s="4">
        <v>45800</v>
      </c>
      <c r="W8" s="4"/>
      <c r="X8" s="6"/>
      <c r="Y8" s="16"/>
    </row>
    <row r="9" ht="24.45" customHeight="1" spans="1:25">
      <c r="A9" s="7" t="s">
        <v>87</v>
      </c>
      <c r="B9" s="4">
        <v>72</v>
      </c>
      <c r="C9" s="4">
        <v>0</v>
      </c>
      <c r="D9" s="4">
        <v>58250</v>
      </c>
      <c r="E9" s="4"/>
      <c r="F9" s="4">
        <f t="shared" si="1"/>
        <v>0</v>
      </c>
      <c r="G9" s="4">
        <f t="shared" si="2"/>
        <v>0</v>
      </c>
      <c r="H9" s="8">
        <f t="shared" si="3"/>
        <v>58250</v>
      </c>
      <c r="I9" s="4">
        <v>70</v>
      </c>
      <c r="J9" s="4">
        <v>0</v>
      </c>
      <c r="K9" s="4">
        <v>58250</v>
      </c>
      <c r="L9" s="4"/>
      <c r="M9" s="4">
        <v>0</v>
      </c>
      <c r="N9" s="4">
        <v>0</v>
      </c>
      <c r="O9" s="4">
        <f t="shared" si="0"/>
        <v>58250</v>
      </c>
      <c r="P9" s="4">
        <f t="shared" si="4"/>
        <v>116500</v>
      </c>
      <c r="Q9" s="4">
        <v>70000</v>
      </c>
      <c r="R9" s="4"/>
      <c r="S9" s="4">
        <f t="shared" si="5"/>
        <v>70000</v>
      </c>
      <c r="T9" s="4">
        <v>46500</v>
      </c>
      <c r="U9" s="4">
        <v>10000</v>
      </c>
      <c r="V9" s="4">
        <v>36500</v>
      </c>
      <c r="W9" s="4"/>
      <c r="X9" s="6"/>
      <c r="Y9" s="16"/>
    </row>
    <row r="10" ht="24.45" customHeight="1" spans="1:25">
      <c r="A10" s="7" t="s">
        <v>88</v>
      </c>
      <c r="B10" s="4">
        <v>51</v>
      </c>
      <c r="C10" s="4">
        <v>1</v>
      </c>
      <c r="D10" s="4">
        <v>58250</v>
      </c>
      <c r="E10" s="4"/>
      <c r="F10" s="4">
        <f t="shared" si="1"/>
        <v>3000</v>
      </c>
      <c r="G10" s="4">
        <f t="shared" si="2"/>
        <v>100</v>
      </c>
      <c r="H10" s="8">
        <f t="shared" si="3"/>
        <v>61350</v>
      </c>
      <c r="I10" s="4">
        <v>50</v>
      </c>
      <c r="J10" s="4">
        <v>1</v>
      </c>
      <c r="K10" s="4">
        <v>58250</v>
      </c>
      <c r="L10" s="4"/>
      <c r="M10" s="4">
        <v>3000</v>
      </c>
      <c r="N10" s="4">
        <v>100</v>
      </c>
      <c r="O10" s="4">
        <f t="shared" si="0"/>
        <v>61350</v>
      </c>
      <c r="P10" s="4">
        <f t="shared" si="4"/>
        <v>122700</v>
      </c>
      <c r="Q10" s="4">
        <v>73100</v>
      </c>
      <c r="R10" s="4"/>
      <c r="S10" s="4">
        <f t="shared" si="5"/>
        <v>73100</v>
      </c>
      <c r="T10" s="4">
        <v>49600</v>
      </c>
      <c r="U10" s="4">
        <v>10000</v>
      </c>
      <c r="V10" s="4">
        <v>39600</v>
      </c>
      <c r="W10" s="4"/>
      <c r="X10" s="6"/>
      <c r="Y10" s="16"/>
    </row>
    <row r="11" ht="24.45" customHeight="1" spans="1:25">
      <c r="A11" s="7" t="s">
        <v>89</v>
      </c>
      <c r="B11" s="4">
        <v>209</v>
      </c>
      <c r="C11" s="4">
        <v>3</v>
      </c>
      <c r="D11" s="4">
        <v>121742.5</v>
      </c>
      <c r="E11" s="4"/>
      <c r="F11" s="4">
        <f t="shared" si="1"/>
        <v>9000</v>
      </c>
      <c r="G11" s="4">
        <f t="shared" si="2"/>
        <v>300</v>
      </c>
      <c r="H11" s="8">
        <f t="shared" si="3"/>
        <v>131042.5</v>
      </c>
      <c r="I11" s="4">
        <v>199</v>
      </c>
      <c r="J11" s="4">
        <v>2</v>
      </c>
      <c r="K11" s="4">
        <v>115917.5</v>
      </c>
      <c r="L11" s="4"/>
      <c r="M11" s="4">
        <v>6000</v>
      </c>
      <c r="N11" s="4">
        <v>200</v>
      </c>
      <c r="O11" s="4">
        <f t="shared" si="0"/>
        <v>122117.5</v>
      </c>
      <c r="P11" s="4">
        <f t="shared" si="4"/>
        <v>253160</v>
      </c>
      <c r="Q11" s="4">
        <v>139300</v>
      </c>
      <c r="R11" s="4"/>
      <c r="S11" s="4">
        <f t="shared" si="5"/>
        <v>139300</v>
      </c>
      <c r="T11" s="4">
        <v>113860</v>
      </c>
      <c r="U11" s="4">
        <v>20000</v>
      </c>
      <c r="V11" s="4">
        <v>93860</v>
      </c>
      <c r="W11" s="4"/>
      <c r="X11" s="6"/>
      <c r="Y11" s="16"/>
    </row>
    <row r="12" ht="24.45" customHeight="1" spans="1:25">
      <c r="A12" s="7" t="s">
        <v>90</v>
      </c>
      <c r="B12" s="4">
        <v>42</v>
      </c>
      <c r="C12" s="4">
        <v>1</v>
      </c>
      <c r="D12" s="4">
        <v>58250</v>
      </c>
      <c r="E12" s="4"/>
      <c r="F12" s="4">
        <f t="shared" si="1"/>
        <v>3000</v>
      </c>
      <c r="G12" s="4">
        <f t="shared" si="2"/>
        <v>100</v>
      </c>
      <c r="H12" s="8">
        <f t="shared" si="3"/>
        <v>61350</v>
      </c>
      <c r="I12" s="4">
        <v>39</v>
      </c>
      <c r="J12" s="4">
        <v>1</v>
      </c>
      <c r="K12" s="4">
        <v>58250</v>
      </c>
      <c r="L12" s="4"/>
      <c r="M12" s="4">
        <v>3000</v>
      </c>
      <c r="N12" s="4">
        <v>100</v>
      </c>
      <c r="O12" s="4">
        <f t="shared" si="0"/>
        <v>61350</v>
      </c>
      <c r="P12" s="4">
        <f t="shared" si="4"/>
        <v>122700</v>
      </c>
      <c r="Q12" s="4">
        <v>73100</v>
      </c>
      <c r="R12" s="4"/>
      <c r="S12" s="4">
        <f t="shared" si="5"/>
        <v>73100</v>
      </c>
      <c r="T12" s="4">
        <v>49600</v>
      </c>
      <c r="U12" s="4">
        <v>10000</v>
      </c>
      <c r="V12" s="4">
        <v>39600</v>
      </c>
      <c r="W12" s="4"/>
      <c r="X12" s="6"/>
      <c r="Y12" s="16"/>
    </row>
    <row r="13" ht="24.45" customHeight="1" spans="1:25">
      <c r="A13" s="7" t="s">
        <v>91</v>
      </c>
      <c r="B13" s="4">
        <v>131</v>
      </c>
      <c r="C13" s="4">
        <v>2</v>
      </c>
      <c r="D13" s="4">
        <v>76307.5</v>
      </c>
      <c r="E13" s="4"/>
      <c r="F13" s="4">
        <f t="shared" si="1"/>
        <v>6000</v>
      </c>
      <c r="G13" s="4">
        <f t="shared" si="2"/>
        <v>200</v>
      </c>
      <c r="H13" s="8">
        <f t="shared" si="3"/>
        <v>82507.5</v>
      </c>
      <c r="I13" s="4">
        <v>125</v>
      </c>
      <c r="J13" s="4">
        <v>2</v>
      </c>
      <c r="K13" s="4">
        <v>72812.5</v>
      </c>
      <c r="L13" s="4"/>
      <c r="M13" s="4">
        <v>6000</v>
      </c>
      <c r="N13" s="4">
        <v>200</v>
      </c>
      <c r="O13" s="4">
        <f t="shared" si="0"/>
        <v>79012.5</v>
      </c>
      <c r="P13" s="4">
        <f t="shared" si="4"/>
        <v>161520</v>
      </c>
      <c r="Q13" s="4">
        <v>96200</v>
      </c>
      <c r="R13" s="4"/>
      <c r="S13" s="4">
        <f t="shared" si="5"/>
        <v>96200</v>
      </c>
      <c r="T13" s="4">
        <v>65320</v>
      </c>
      <c r="U13" s="4">
        <v>10000</v>
      </c>
      <c r="V13" s="4">
        <v>55320</v>
      </c>
      <c r="W13" s="4"/>
      <c r="X13" s="6"/>
      <c r="Y13" s="16"/>
    </row>
    <row r="14" ht="24.45" customHeight="1" spans="1:25">
      <c r="A14" s="7" t="s">
        <v>92</v>
      </c>
      <c r="B14" s="4">
        <v>68</v>
      </c>
      <c r="C14" s="4">
        <v>3</v>
      </c>
      <c r="D14" s="4">
        <v>58250</v>
      </c>
      <c r="E14" s="4"/>
      <c r="F14" s="4">
        <f t="shared" si="1"/>
        <v>9000</v>
      </c>
      <c r="G14" s="4">
        <f t="shared" si="2"/>
        <v>300</v>
      </c>
      <c r="H14" s="8">
        <f t="shared" si="3"/>
        <v>67550</v>
      </c>
      <c r="I14" s="4">
        <v>58</v>
      </c>
      <c r="J14" s="4">
        <v>2</v>
      </c>
      <c r="K14" s="4">
        <v>58250</v>
      </c>
      <c r="L14" s="4"/>
      <c r="M14" s="4">
        <v>6000</v>
      </c>
      <c r="N14" s="4">
        <v>200</v>
      </c>
      <c r="O14" s="4">
        <f t="shared" si="0"/>
        <v>64450</v>
      </c>
      <c r="P14" s="4">
        <f t="shared" si="4"/>
        <v>132000</v>
      </c>
      <c r="Q14" s="4">
        <v>79300</v>
      </c>
      <c r="R14" s="4"/>
      <c r="S14" s="4">
        <f t="shared" si="5"/>
        <v>79300</v>
      </c>
      <c r="T14" s="4">
        <v>52700</v>
      </c>
      <c r="U14" s="4">
        <v>10000</v>
      </c>
      <c r="V14" s="4">
        <v>42700</v>
      </c>
      <c r="W14" s="4"/>
      <c r="X14" s="6"/>
      <c r="Y14" s="16"/>
    </row>
    <row r="15" ht="24.45" customHeight="1" spans="1:25">
      <c r="A15" s="7" t="s">
        <v>93</v>
      </c>
      <c r="B15" s="4">
        <v>35</v>
      </c>
      <c r="C15" s="4">
        <v>0</v>
      </c>
      <c r="D15" s="4">
        <v>58250</v>
      </c>
      <c r="E15" s="4"/>
      <c r="F15" s="4">
        <f t="shared" si="1"/>
        <v>0</v>
      </c>
      <c r="G15" s="4">
        <f t="shared" si="2"/>
        <v>0</v>
      </c>
      <c r="H15" s="8">
        <f t="shared" si="3"/>
        <v>58250</v>
      </c>
      <c r="I15" s="4">
        <v>31</v>
      </c>
      <c r="J15" s="4">
        <v>0</v>
      </c>
      <c r="K15" s="4">
        <v>58250</v>
      </c>
      <c r="L15" s="4"/>
      <c r="M15" s="4">
        <v>0</v>
      </c>
      <c r="N15" s="4">
        <v>0</v>
      </c>
      <c r="O15" s="4">
        <f t="shared" si="0"/>
        <v>58250</v>
      </c>
      <c r="P15" s="4">
        <f t="shared" si="4"/>
        <v>116500</v>
      </c>
      <c r="Q15" s="4">
        <v>70000</v>
      </c>
      <c r="R15" s="4"/>
      <c r="S15" s="4">
        <f t="shared" si="5"/>
        <v>70000</v>
      </c>
      <c r="T15" s="4">
        <v>46500</v>
      </c>
      <c r="U15" s="4">
        <v>10000</v>
      </c>
      <c r="V15" s="4">
        <v>36500</v>
      </c>
      <c r="W15" s="4"/>
      <c r="X15" s="6"/>
      <c r="Y15" s="16"/>
    </row>
    <row r="16" ht="24.45" customHeight="1" spans="1:25">
      <c r="A16" s="7" t="s">
        <v>94</v>
      </c>
      <c r="B16" s="4">
        <v>866</v>
      </c>
      <c r="C16" s="4">
        <v>2</v>
      </c>
      <c r="D16" s="4">
        <v>374545</v>
      </c>
      <c r="E16" s="4"/>
      <c r="F16" s="4">
        <f t="shared" si="1"/>
        <v>6000</v>
      </c>
      <c r="G16" s="4">
        <f t="shared" si="2"/>
        <v>200</v>
      </c>
      <c r="H16" s="8">
        <f t="shared" si="3"/>
        <v>380745</v>
      </c>
      <c r="I16" s="4">
        <v>888</v>
      </c>
      <c r="J16" s="4">
        <v>1</v>
      </c>
      <c r="K16" s="4">
        <v>384060</v>
      </c>
      <c r="L16" s="4"/>
      <c r="M16" s="4">
        <v>3000</v>
      </c>
      <c r="N16" s="4">
        <v>100</v>
      </c>
      <c r="O16" s="4">
        <f t="shared" si="0"/>
        <v>387160</v>
      </c>
      <c r="P16" s="4">
        <f t="shared" si="4"/>
        <v>767905</v>
      </c>
      <c r="Q16" s="4">
        <v>506200</v>
      </c>
      <c r="R16" s="4"/>
      <c r="S16" s="4">
        <f t="shared" si="5"/>
        <v>506200</v>
      </c>
      <c r="T16" s="4">
        <v>261705</v>
      </c>
      <c r="U16" s="4">
        <v>40000</v>
      </c>
      <c r="V16" s="4">
        <v>43620</v>
      </c>
      <c r="W16" s="4">
        <v>178085</v>
      </c>
      <c r="X16" s="6"/>
      <c r="Y16" s="16"/>
    </row>
    <row r="17" ht="42" customHeight="1" spans="1:25">
      <c r="A17" s="7" t="s">
        <v>95</v>
      </c>
      <c r="B17" s="4">
        <v>624</v>
      </c>
      <c r="C17" s="4">
        <v>11</v>
      </c>
      <c r="D17" s="8"/>
      <c r="E17" s="4">
        <v>425880</v>
      </c>
      <c r="F17" s="4">
        <f t="shared" si="1"/>
        <v>33000</v>
      </c>
      <c r="G17" s="4">
        <f t="shared" si="2"/>
        <v>1100</v>
      </c>
      <c r="H17" s="8">
        <f t="shared" si="3"/>
        <v>459980</v>
      </c>
      <c r="I17" s="4">
        <v>643</v>
      </c>
      <c r="J17" s="4">
        <v>9</v>
      </c>
      <c r="K17" s="8"/>
      <c r="L17" s="4">
        <v>438847.5</v>
      </c>
      <c r="M17" s="4">
        <v>27000</v>
      </c>
      <c r="N17" s="4">
        <v>900</v>
      </c>
      <c r="O17" s="4">
        <f>SUM(L17:N17)</f>
        <v>466747.5</v>
      </c>
      <c r="P17" s="4">
        <f t="shared" si="4"/>
        <v>926727.5</v>
      </c>
      <c r="Q17" s="4">
        <v>493500</v>
      </c>
      <c r="R17" s="4"/>
      <c r="S17" s="4">
        <f t="shared" si="5"/>
        <v>493500</v>
      </c>
      <c r="T17" s="4">
        <v>433227.5</v>
      </c>
      <c r="U17" s="4">
        <v>80000</v>
      </c>
      <c r="V17" s="4">
        <v>220000</v>
      </c>
      <c r="W17" s="4">
        <v>133227.5</v>
      </c>
      <c r="X17" s="6" t="s">
        <v>96</v>
      </c>
      <c r="Y17" s="17"/>
    </row>
    <row r="18" ht="37.05" customHeight="1" spans="1:25">
      <c r="A18" s="4" t="s">
        <v>97</v>
      </c>
      <c r="B18" s="4">
        <f>SUM(B7:B17)</f>
        <v>2251</v>
      </c>
      <c r="C18" s="4">
        <f>SUM(C7:C17)</f>
        <v>26</v>
      </c>
      <c r="D18" s="4">
        <f>SUM(D7:D17)</f>
        <v>980345</v>
      </c>
      <c r="E18" s="4">
        <f>SUM(E17:E17)</f>
        <v>425880</v>
      </c>
      <c r="F18" s="4">
        <f t="shared" si="1"/>
        <v>78000</v>
      </c>
      <c r="G18" s="4">
        <f t="shared" si="2"/>
        <v>2600</v>
      </c>
      <c r="H18" s="8">
        <f t="shared" si="3"/>
        <v>1486825</v>
      </c>
      <c r="I18" s="4">
        <f>SUM(I7:I17)</f>
        <v>2276</v>
      </c>
      <c r="J18" s="4">
        <f>SUM(J7:J17)</f>
        <v>21</v>
      </c>
      <c r="K18" s="4">
        <f t="shared" ref="K18:O18" si="6">SUM(K7:K17)</f>
        <v>980540</v>
      </c>
      <c r="L18" s="4">
        <f t="shared" si="6"/>
        <v>438847.5</v>
      </c>
      <c r="M18" s="4">
        <f t="shared" si="6"/>
        <v>63000</v>
      </c>
      <c r="N18" s="4">
        <f t="shared" si="6"/>
        <v>2100</v>
      </c>
      <c r="O18" s="4">
        <f t="shared" si="6"/>
        <v>1484487.5</v>
      </c>
      <c r="P18" s="4">
        <f t="shared" si="4"/>
        <v>2971312.5</v>
      </c>
      <c r="Q18" s="4">
        <f>SUM(Q7:Q17)</f>
        <v>1750000</v>
      </c>
      <c r="R18" s="4"/>
      <c r="S18" s="4">
        <f>SUM(S7:S17)</f>
        <v>1750000</v>
      </c>
      <c r="T18" s="4">
        <f>SUM(T7:T17)</f>
        <v>1221312.5</v>
      </c>
      <c r="U18" s="4">
        <f>SUM(U7:U17)</f>
        <v>220000</v>
      </c>
      <c r="V18" s="4">
        <f>SUM(V7:V17)</f>
        <v>690000</v>
      </c>
      <c r="W18" s="4">
        <f>SUM(W7:W17)</f>
        <v>311312.5</v>
      </c>
      <c r="X18" s="4"/>
      <c r="Y18" s="8"/>
    </row>
    <row r="19" spans="1:2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</sheetData>
  <mergeCells count="29">
    <mergeCell ref="A2:Y2"/>
    <mergeCell ref="A3:X3"/>
    <mergeCell ref="B4:H4"/>
    <mergeCell ref="I4:O4"/>
    <mergeCell ref="Q4:S4"/>
    <mergeCell ref="T4:W4"/>
    <mergeCell ref="B5:C5"/>
    <mergeCell ref="D5:E5"/>
    <mergeCell ref="I5:J5"/>
    <mergeCell ref="K5:L5"/>
    <mergeCell ref="A4:A6"/>
    <mergeCell ref="F5:F6"/>
    <mergeCell ref="G5:G6"/>
    <mergeCell ref="H5:H6"/>
    <mergeCell ref="M5:M6"/>
    <mergeCell ref="N5:N6"/>
    <mergeCell ref="O5:O6"/>
    <mergeCell ref="P4:P6"/>
    <mergeCell ref="Q5:Q6"/>
    <mergeCell ref="R5:R6"/>
    <mergeCell ref="S5:S6"/>
    <mergeCell ref="T5:T6"/>
    <mergeCell ref="U5:U6"/>
    <mergeCell ref="V5:V6"/>
    <mergeCell ref="W5:W6"/>
    <mergeCell ref="X4:X6"/>
    <mergeCell ref="X7:X16"/>
    <mergeCell ref="Y4:Y6"/>
    <mergeCell ref="Y7:Y17"/>
  </mergeCells>
  <printOptions horizontalCentered="1"/>
  <pageMargins left="0.22" right="0.15748031496063" top="0.62992125984252" bottom="0.984251968503937" header="0.511811023622047" footer="0.511811023622047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绩效目标表</vt:lpstr>
      <vt:lpstr>公用经费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Biu~Biu</cp:lastModifiedBy>
  <dcterms:created xsi:type="dcterms:W3CDTF">2021-09-22T08:10:00Z</dcterms:created>
  <cp:lastPrinted>2023-09-19T03:43:00Z</cp:lastPrinted>
  <dcterms:modified xsi:type="dcterms:W3CDTF">2023-09-22T01:33:21Z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A3739CCD3DC74DEFB36D874F32ADBE9F</vt:lpwstr>
  </property>
  <property fmtid="{D5CDD505-2E9C-101B-9397-08002B2CF9AE}" pid="3" name="KSOProductBuildVer">
    <vt:lpwstr>2052-12.1.0.15374</vt:lpwstr>
  </property>
</Properties>
</file>