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4" r:id="rId1"/>
    <sheet name="勿删除（项目类型）" sheetId="2" state="hidden" r:id="rId2"/>
  </sheets>
  <definedNames>
    <definedName name="_xlnm.Print_Titles" localSheetId="0">明细表!$3:$4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<sst xmlns="http://schemas.openxmlformats.org/spreadsheetml/2006/main" count="405" uniqueCount="291">
  <si>
    <t>佛坪县2024年县级财政衔接资金项目计划明细表</t>
  </si>
  <si>
    <t>序号</t>
  </si>
  <si>
    <t>项目类型</t>
  </si>
  <si>
    <t>项目名称</t>
  </si>
  <si>
    <t>建设内容</t>
  </si>
  <si>
    <t>建设期限（起止时间）</t>
  </si>
  <si>
    <t>绩效目标</t>
  </si>
  <si>
    <t>项目个数</t>
  </si>
  <si>
    <t>项目实施  地点</t>
  </si>
  <si>
    <t>重点帮扶镇（是/否）</t>
  </si>
  <si>
    <t>重点帮扶村（是/否）</t>
  </si>
  <si>
    <t>直接受益脱贫人口（含监测对象）</t>
  </si>
  <si>
    <t>受益总人口</t>
  </si>
  <si>
    <t>计划总投入（万元）</t>
  </si>
  <si>
    <t>财政衔接资金投入（万元）</t>
  </si>
  <si>
    <t>累计安排资金</t>
  </si>
  <si>
    <t>项目实施单位</t>
  </si>
  <si>
    <t>主管部门</t>
  </si>
  <si>
    <t>财政资金支持环节</t>
  </si>
  <si>
    <t>镇</t>
  </si>
  <si>
    <t>村</t>
  </si>
  <si>
    <t>户数</t>
  </si>
  <si>
    <t>人数</t>
  </si>
  <si>
    <t>合计</t>
  </si>
  <si>
    <t>中央</t>
  </si>
  <si>
    <t>县级</t>
  </si>
  <si>
    <t>总 计</t>
  </si>
  <si>
    <t>一、产业发展</t>
  </si>
  <si>
    <t>1.生产项目</t>
  </si>
  <si>
    <t>①种植业基地</t>
  </si>
  <si>
    <t>三郎沟村淫洋霍种植项目</t>
  </si>
  <si>
    <t>修复大棚15亩，更换部分生锈内架、购置遮阳网，种植淫洋霍15亩。</t>
  </si>
  <si>
    <t>2024年3月至9月</t>
  </si>
  <si>
    <t>项目形成经营性资产，资产归三郎沟村集体所有，由村集体自主经营，镇村监督管理。项目预计收益15万元，其中30％用于壮大村集体经济，70%对全村脱贫户进行差异化分红。受益脱贫户、监测对象71户。</t>
  </si>
  <si>
    <t>陈家坝镇</t>
  </si>
  <si>
    <t>三郎沟村</t>
  </si>
  <si>
    <t>是</t>
  </si>
  <si>
    <t>否</t>
  </si>
  <si>
    <t>三郎沟村经济合作社</t>
  </si>
  <si>
    <t>农业农村局</t>
  </si>
  <si>
    <t>中药材种植补助</t>
  </si>
  <si>
    <t>西岔河镇西岔河村天麻栽培箱</t>
  </si>
  <si>
    <t>购买天麻种、菌棒、蜜环菌等材料，利用合作社大棚发展天麻育种、商品麻种植合计3500平方米。</t>
  </si>
  <si>
    <t>2024年3月至10月</t>
  </si>
  <si>
    <t>项目形成经营性资产，资产归西岔河村集体所有，由村集体自主经营。项目建设中吸纳群众务工10人次。项目建成后预计年收益5万元，其中30％用于壮大村集体经济，70%对全村脱贫户进行差异化分红，受益脱贫户70户。</t>
  </si>
  <si>
    <t>西岔河镇</t>
  </si>
  <si>
    <t>西岔河村</t>
  </si>
  <si>
    <t>西岔河村经济合作社</t>
  </si>
  <si>
    <t>沙坝村中药材种植科普示范基地项目</t>
  </si>
  <si>
    <t>对15个大棚进行改造，主要实施水网管线改造、温湿度控制设备，薄膜及遮阴网安装等；在原有中药材基础上新引进种植淫羊藿8亩，并对15个大棚土壤进行改良。</t>
  </si>
  <si>
    <t>项目形成经营性资产，建成后资产归沙坝村集体所有并运营管护，预计年收益2万元，村民享受入股分红，受益农户398人，其中，脱贫户143人：带动10户群众务工增收，户均增收1500元左右。</t>
  </si>
  <si>
    <t>长角坝镇</t>
  </si>
  <si>
    <t>沙坝村</t>
  </si>
  <si>
    <t>沙坝村村经济合作社</t>
  </si>
  <si>
    <t>中药材种植补助，大棚改造、土壤改良</t>
  </si>
  <si>
    <t>陈家坝村水果采摘园项目</t>
  </si>
  <si>
    <t>种植圣女果、西瓜、香瓜等综合水果采摘园30亩，修复大棚，更换部分生锈内架、购置遮阳网1套，完善相关配套设施。</t>
  </si>
  <si>
    <t>2024年4月至10月</t>
  </si>
  <si>
    <t>项目属于经营性资产，建成后资产权属归陈家坝村集体，镇村监督管理，由村集体自主经营。预计收益5万元，项目收益30％做为壮大村集体经济，70%对全村脱贫户进行差异化分红，受益脱贫户87户、监测对象6户。</t>
  </si>
  <si>
    <t>陈家坝村</t>
  </si>
  <si>
    <t>陈家坝村经济合作社</t>
  </si>
  <si>
    <t>特色水果种植、果园改造</t>
  </si>
  <si>
    <t>银厂沟村、五四村猕猴桃产业园改造提升项目</t>
  </si>
  <si>
    <t>对银厂沟村、五四村160亩猕猴桃产业园进行补植补栽、修剪整形、施有机肥等垦抚管理。</t>
  </si>
  <si>
    <t>2024年6月至12月</t>
  </si>
  <si>
    <t>形成公益性资产，建成后资产移交银厂沟村、五四村村集体，项目运营后，预计每亩增收4000元，受益脱贫户63户。</t>
  </si>
  <si>
    <t>西岔河镇、大河坝镇</t>
  </si>
  <si>
    <t>银厂沟村、五四村</t>
  </si>
  <si>
    <t>补植补栽、猕猴桃管理</t>
  </si>
  <si>
    <t>王家湾村草莓种植项目</t>
  </si>
  <si>
    <t>对27个草莓棚进行土壤改良、良种引进、病虫害防治。</t>
  </si>
  <si>
    <t>该项目形成资产属于经营性资产，产权归属村集体所有，由村集体自主经营。建设中吸纳20名群众务工。该项目建成后，可有效提升草莓种植品牌及质量和提高销售渠道，当年可实现收入30万元。其中30%用于壮大集体经济，剩余部分对带动受益脱贫户40户进行差异化分红。</t>
  </si>
  <si>
    <t>袁家庄街道</t>
  </si>
  <si>
    <t>王家湾村</t>
  </si>
  <si>
    <t>王家湾村经济合作社</t>
  </si>
  <si>
    <t>草莓种植补助</t>
  </si>
  <si>
    <t>肖家庄、袁家庄村、黄家湾村联村共建大棚改造提升项目</t>
  </si>
  <si>
    <t>流转设施农用地80亩；收购原臻药基地双层联动大棚5600平方米、小棚14840平方米、水塔（含内胆）一座、农业滴灌设施一套，控制室42.9平方米、水泵房17.1平方米等设施设备；新建围栏900米，维修1200米，维修小棚18个6000㎡。</t>
  </si>
  <si>
    <t>1.该项目形成资产属于经营性资金资产，产权归肖家庄村、袁家庄村、黄家湾村共同所有。2、建成后由第三方运营建设中药材繁育基地(拟由利君集团运营)，设施大棚按5元/㎡租赁，保底年收入可达10.22万元，由肖家庄村、袁家庄村、黄家湾村共同分配（其中袁家庄村分配40%，黄家湾村分配40%，肖家庄村分配20%），其中30%用于壮大集体经济，剩余部分对带动受益脱贫户进行差异化分红，受益脱贫户105户，其中袁家庄村21户、黄家湾村25户、肖家庄村59户。3.项目运营过程中可吸纳当地30名群众务工增收。</t>
  </si>
  <si>
    <t>肖家庄村</t>
  </si>
  <si>
    <t>联动大棚购置、灌溉设施、小棚维修</t>
  </si>
  <si>
    <t>②养殖业基地</t>
  </si>
  <si>
    <t>③水产养殖业发展</t>
  </si>
  <si>
    <t>④林草基地建设</t>
  </si>
  <si>
    <t>⑤休闲农业与乡村旅游</t>
  </si>
  <si>
    <t>岳坝镇岳坝村乡村旅游民宿改造项目</t>
  </si>
  <si>
    <t>改造桂院旁民宿3户8间560平方米，对周边300平方米环境进行综合整治，完善民宿水电等相关配套设施。</t>
  </si>
  <si>
    <t>项目属于经营性资产，项目形成资产属岳坝村集体所有，引入第三方经营，镇村监督管理。项目实施中带动本地群众10人左右务工增收，建成后引入第三方经营，年收益10万元，其中30%用于壮大集体经济，剩余部分对带动受益脱贫户47户进行差异化分红。</t>
  </si>
  <si>
    <t>岳坝镇</t>
  </si>
  <si>
    <t>岳坝村</t>
  </si>
  <si>
    <t>岳坝村经济合作社</t>
  </si>
  <si>
    <t>文旅局</t>
  </si>
  <si>
    <t>乡村旅游配套设施</t>
  </si>
  <si>
    <t>陈家坝镇孔家湾村观光农业建设项目</t>
  </si>
  <si>
    <t>建设共享农庄、农作物体验园，种植水稻150亩，示范园内良种引进、土壤肥力等改造提升。</t>
  </si>
  <si>
    <t>2024年4月至11月</t>
  </si>
  <si>
    <t>目形成公益性资产，产权归孔家湾村集体所有。预计每亩增收500元，受益农户118户436人，其中脱贫户110户408人，三类人群2户6人。</t>
  </si>
  <si>
    <t>孔家湾村</t>
  </si>
  <si>
    <t>孔家湾村经济合作社</t>
  </si>
  <si>
    <t>水稻示范园种植、示范园管理</t>
  </si>
  <si>
    <t>大河坝镇三河口村、联合村乡村旅游民宿共建项目</t>
  </si>
  <si>
    <t>改造民宿7套1400平方米。三河口村、联合村签订联村共建协议，确定投入占比。</t>
  </si>
  <si>
    <t>1、该项目形成经营性资产，按照联村共建协议确定资产占比，由三河口村集体经营。2、建成后年可实现收益14万元，按资产占比确定收益分成，资产收益的30%用于壮大村集体经济，剩余部分对带动受益脱贫户进行差异化分红，其中三河口村32户、联合村29户。</t>
  </si>
  <si>
    <t>大河坝镇</t>
  </si>
  <si>
    <t>三河口村</t>
  </si>
  <si>
    <t>三河口
村经济合作社</t>
  </si>
  <si>
    <t>沙窝村乡村旅游示范村提升项目</t>
  </si>
  <si>
    <t>完善村集体民宿水电等配套设施，建设防腐木结构乡村集市1处240平方米，销售摊位30个；配套加装喷灌设备15套，管道1200米，建设金丝猴基地基础配套设施。</t>
  </si>
  <si>
    <t>2024年3月至11月</t>
  </si>
  <si>
    <t>项目属于经营性资产，建成后资产归沙窝村集体所有并运营管护，预计年收益10万元，其中30%用于壮大集体经济，剩余部分对带动受益的53户脱贫户进行差异化分红。</t>
  </si>
  <si>
    <t>沙窝村</t>
  </si>
  <si>
    <t>沙窝村经济合作社</t>
  </si>
  <si>
    <t>金丝猴基地基础配套设施</t>
  </si>
  <si>
    <t>沙窝村乡村旅游花溪云海配套服务设施项目</t>
  </si>
  <si>
    <t>场地平整3000㎡，并新建户外餐饮服务区，移动板房餐饮操作间90㎡，桌椅50套，完善水电配套设施等。</t>
  </si>
  <si>
    <t>2024年9月至10月</t>
  </si>
  <si>
    <t>项目属于经营性资产，建成后资产归村集体所有，受益农户642人，其中，脱贫户164人。带动群众务工增收，务工群众户均增收800元左右。</t>
  </si>
  <si>
    <t>乡村旅游配套服务设施</t>
  </si>
  <si>
    <t>王家湾村农旅融合建设项目</t>
  </si>
  <si>
    <t>在已建成的产旅融合园区基础上，利用农文旅融合及王家湾村现有基础，新建旅游步道900米，宽1.5米；改造户外农事体验餐厅100平方米；流转房屋及院落400平方米，改造科普馆1座；改建木工坊100平方米；乡村旅游产品交易区260平方米及配套设施；新建共享菜园20亩，完善供电、给排水等设施，稻鱼综合种养殖50亩。</t>
  </si>
  <si>
    <t>该项目形成经营性资产，产权归属村集体所有，由村集体自主经营。建成后年可实现收入15万元，其中30%用于壮大集体经济，剩余部分对带动受益脱贫户56户、监测户2户进行差异化分红。项目建设过程中带动30人务工增收</t>
  </si>
  <si>
    <t>迴龙寺村岗家营乡村旅游建设项目</t>
  </si>
  <si>
    <t>将迴龙寺村旧学校改造成民宿600平方米，配套建设水电、排污管道、化粪池、室外场地设施等。</t>
  </si>
  <si>
    <t>项目实施后形成经营性资产，产权归迴龙寺村集体所有，自主运营，通过康养、康旅吸引游客，预计年营收20万元。其中30%用于壮大集体经济，剩余部分对带动受益脱贫户79户进行差异化分红。</t>
  </si>
  <si>
    <t>石墩河镇</t>
  </si>
  <si>
    <t>迴龙寺村</t>
  </si>
  <si>
    <t>迴龙寺村经济合作社</t>
  </si>
  <si>
    <t>⑥光伏电站建设</t>
  </si>
  <si>
    <t>2.加工流通项目</t>
  </si>
  <si>
    <t>①农产品仓储保鲜冷链基础设施建设</t>
  </si>
  <si>
    <t>②加工业</t>
  </si>
  <si>
    <t>③市场建设和农村物流</t>
  </si>
  <si>
    <t>④品牌打造和展销平台</t>
  </si>
  <si>
    <t>3.配套设施项目</t>
  </si>
  <si>
    <t>①小型农田水利设施建设</t>
  </si>
  <si>
    <t>薅林湾村农田防护设施建设项目</t>
  </si>
  <si>
    <t>修建农田护坎长380米，平均高度3米。</t>
  </si>
  <si>
    <t>项目形成公益性资产，移交薅林湾村集体管护，建成后保护农田80亩，受益农户153户。</t>
  </si>
  <si>
    <t>薅林湾村</t>
  </si>
  <si>
    <t>薅林湾村经济合作社</t>
  </si>
  <si>
    <t>农田防护设施建设</t>
  </si>
  <si>
    <t>②产业园（区）</t>
  </si>
  <si>
    <t>4.产业服务支撑项目</t>
  </si>
  <si>
    <t>②科技服务</t>
  </si>
  <si>
    <t>③人才培养</t>
  </si>
  <si>
    <t>④农业社会化服务</t>
  </si>
  <si>
    <t>①智慧农业</t>
  </si>
  <si>
    <t>5.金融配套项目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</si>
  <si>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</si>
  <si>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</si>
  <si>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</si>
  <si>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</si>
  <si>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</si>
  <si>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二、就业项目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</si>
  <si>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</si>
  <si>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</si>
  <si>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</si>
  <si>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</si>
  <si>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</si>
  <si>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</si>
  <si>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劳动技能培训</t>
  </si>
  <si>
    <t>农民职业技能培训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</si>
  <si>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</si>
  <si>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</si>
  <si>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</si>
  <si>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</si>
  <si>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</si>
  <si>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</si>
  <si>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</si>
  <si>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</si>
  <si>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</si>
  <si>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公益性岗位</t>
  </si>
  <si>
    <t>三、乡村建设行动</t>
  </si>
  <si>
    <t>1.农村基础设施（含产业配套基础设施）</t>
  </si>
  <si>
    <t>①村庄规划编制（含修编）</t>
  </si>
  <si>
    <t>②农村道路建设（通村路、通户路、小型桥梁等）</t>
  </si>
  <si>
    <t>郭家坝村二组道路建设项目</t>
  </si>
  <si>
    <t>建设道路976米，道路路基宽度5.5米，硬化路面宽4.5米、厚0.18米，完善道路水沟等设施。</t>
  </si>
  <si>
    <t>项目形成公益性资产，移交郭家坝村集体管护。建设中带动15名群众务工增收，改善发展条件，受益农户67户。</t>
  </si>
  <si>
    <t>郭家坝村</t>
  </si>
  <si>
    <t>陈家坝镇政府</t>
  </si>
  <si>
    <t>交通运输局</t>
  </si>
  <si>
    <t>路基、路面硬化</t>
  </si>
  <si>
    <t>③产业路、资源路、旅游路建设</t>
  </si>
  <si>
    <t>④农村供水保障设施建设</t>
  </si>
  <si>
    <t>⑤农村电网建设（通生产用电、提高综合电压和供电可靠性）</t>
  </si>
  <si>
    <t>⑥数字乡村建设（信息通信基础设施建设、数字化、智能化建设等）</t>
  </si>
  <si>
    <t>2.人居环境整治</t>
  </si>
  <si>
    <t>①农村卫生厕所改造（公共厕所）</t>
  </si>
  <si>
    <t>②农村污水治理</t>
  </si>
  <si>
    <t>③农村垃圾治理</t>
  </si>
  <si>
    <t>④村容村貌提升</t>
  </si>
  <si>
    <t>沙窝村村容村貌提升项目</t>
  </si>
  <si>
    <t>打造垃圾分类收集点5处，清理村域沟渠10处3000m³，清理垃圾20余处2000m³，人户聚集区安装路灯120盏。</t>
  </si>
  <si>
    <t>2024年6月至11月</t>
  </si>
  <si>
    <t>项目属于公益性资产，建成后资产归村集体所有，受益农户642人，其中，脱贫户164人。带动群众务工增收，务工群众户均增收1000元左右。</t>
  </si>
  <si>
    <t>长角坝镇政府</t>
  </si>
  <si>
    <t>垃圾清运、路灯</t>
  </si>
  <si>
    <t>①学校建设或改造（含幼儿园）</t>
  </si>
  <si>
    <t>②村卫生室标准化建设</t>
  </si>
  <si>
    <t>③农村养老设施建设（养老院、幸福院、日间照料中心）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</si>
  <si>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</si>
  <si>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</si>
  <si>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⑥其他（便民综合服务设施、文化活动广场、体育设施、村级客运站、农村公益性殡葬设施建设）</t>
  </si>
  <si>
    <t>4.村庄规划编制（含修编）</t>
  </si>
  <si>
    <t>3.农村公共服务</t>
  </si>
  <si>
    <t>③农村养老设施建设（养老院、幸福院、日间照料中心等）</t>
  </si>
  <si>
    <t>⑥其他（便民综合服务设施、文化活动广场、体育设施、村级客运站、农村公益性殡葬设施建设等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</si>
  <si>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</si>
  <si>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</si>
  <si>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</si>
  <si>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</si>
  <si>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</si>
  <si>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</si>
  <si>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</si>
  <si>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农村危房改造</t>
  </si>
  <si>
    <t>2.教育</t>
  </si>
  <si>
    <t>①享受“雨露计划”职业教育补助</t>
  </si>
  <si>
    <t>②其他教育类项目</t>
  </si>
  <si>
    <t>3.健康</t>
  </si>
  <si>
    <t>①参加城乡居民基本医疗保险</t>
  </si>
  <si>
    <t>②参加大病保险</t>
  </si>
  <si>
    <t>③参加意外保险</t>
  </si>
  <si>
    <t>④参加其他补充医疗补助</t>
  </si>
  <si>
    <t>⑤参加医疗救助</t>
  </si>
  <si>
    <t>⑥接收大病、慢性病（地方病）救治</t>
  </si>
  <si>
    <t>六、乡村治理和精神文明建设</t>
  </si>
  <si>
    <t>1.乡村治理</t>
  </si>
  <si>
    <t>①开展乡村治理示范创建</t>
  </si>
  <si>
    <t>②推进“积分制”“清单式”等管理方式</t>
  </si>
  <si>
    <t>七、项目管理费</t>
  </si>
  <si>
    <t>项目管理费</t>
  </si>
  <si>
    <t>可行性研究、设计、预算编制、项目监理、绩效考评等购买第三方服务，项目审计，成果宣传和项目库建设。</t>
  </si>
  <si>
    <t>乡村振兴局</t>
  </si>
  <si>
    <t>项目前期、项目库建设、审计服务</t>
  </si>
  <si>
    <t>八、其他</t>
  </si>
  <si>
    <t>其他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</si>
  <si>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</si>
  <si>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</si>
  <si>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</si>
  <si>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</si>
  <si>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</si>
  <si>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</si>
  <si>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</si>
  <si>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</si>
  <si>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</si>
  <si>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</si>
  <si>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</si>
  <si>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</si>
  <si>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项目子类型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</si>
  <si>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</si>
  <si>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</si>
  <si>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</si>
  <si>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</si>
  <si>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</si>
  <si>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脱贫人口小额贷款贴息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</si>
  <si>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</si>
  <si>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</si>
  <si>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</si>
  <si>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</si>
  <si>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</si>
  <si>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</si>
  <si>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</si>
  <si>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</si>
  <si>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</si>
  <si>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农业龙头企业合作社等经营主体贷款贴息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</si>
  <si>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</si>
  <si>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</si>
  <si>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</si>
  <si>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</si>
  <si>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</si>
  <si>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</si>
  <si>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</si>
  <si>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</si>
  <si>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</si>
  <si>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</si>
  <si>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</si>
  <si>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</si>
  <si>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</si>
  <si>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</si>
  <si>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</si>
  <si>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</si>
  <si>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</si>
  <si>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脱贫人口小额贷款风险补偿金</t>
  </si>
  <si>
    <t>接受留守关爱服务</t>
  </si>
  <si>
    <t>光纤宽带接入</t>
  </si>
  <si>
    <t>村级文化活动广场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</si>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</sst>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9"/>
      <name val="方正黑体_GBK"/>
      <charset val="134"/>
    </font>
    <font>
      <sz val="14"/>
      <name val="黑体"/>
      <charset val="134"/>
    </font>
    <font>
      <sz val="10"/>
      <name val="方正黑体_GBK"/>
      <charset val="134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2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3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5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7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8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9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1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3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4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5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7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9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20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21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2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23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2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25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26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27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2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29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3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31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32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33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3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35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3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37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38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39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1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43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44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45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7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4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49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50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51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5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53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5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55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56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57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5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59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6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61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62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63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6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65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6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67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68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69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7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71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7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73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74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75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7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77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7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79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80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81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8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83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84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85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86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87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8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89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9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91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92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93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9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95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9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97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98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99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1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03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104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105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7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0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109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10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111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1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13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1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15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16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17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18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19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2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21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122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123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24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25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26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258445</xdr:rowOff>
    </xdr:to>
    <xdr:sp>
      <xdr:nvSpPr>
        <xdr:cNvPr id="127" name="Text Box 23"/>
        <xdr:cNvSpPr txBox="1"/>
      </xdr:nvSpPr>
      <xdr:spPr>
        <a:xfrm>
          <a:off x="4630420" y="125158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28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254000</xdr:rowOff>
    </xdr:to>
    <xdr:sp>
      <xdr:nvSpPr>
        <xdr:cNvPr id="129" name="Text Box 23"/>
        <xdr:cNvSpPr txBox="1"/>
      </xdr:nvSpPr>
      <xdr:spPr>
        <a:xfrm>
          <a:off x="4630420" y="125158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30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31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22</xdr:row>
      <xdr:rowOff>7620</xdr:rowOff>
    </xdr:to>
    <xdr:sp>
      <xdr:nvSpPr>
        <xdr:cNvPr id="132" name="Text Box 23"/>
        <xdr:cNvSpPr txBox="1"/>
      </xdr:nvSpPr>
      <xdr:spPr>
        <a:xfrm>
          <a:off x="4630420" y="125158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33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34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17</xdr:row>
      <xdr:rowOff>0</xdr:rowOff>
    </xdr:from>
    <xdr:to>
      <xdr:col>5</xdr:col>
      <xdr:colOff>610870</xdr:colOff>
      <xdr:row>21</xdr:row>
      <xdr:rowOff>262890</xdr:rowOff>
    </xdr:to>
    <xdr:sp>
      <xdr:nvSpPr>
        <xdr:cNvPr id="135" name="Text Box 23"/>
        <xdr:cNvSpPr txBox="1"/>
      </xdr:nvSpPr>
      <xdr:spPr>
        <a:xfrm>
          <a:off x="4630420" y="125158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36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37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38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39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40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41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42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143" name="Text Box 23"/>
        <xdr:cNvSpPr txBox="1"/>
      </xdr:nvSpPr>
      <xdr:spPr>
        <a:xfrm>
          <a:off x="4630420" y="129603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44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45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46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47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48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49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50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51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52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53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54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55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56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57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58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59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60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161" name="Text Box 23"/>
        <xdr:cNvSpPr txBox="1"/>
      </xdr:nvSpPr>
      <xdr:spPr>
        <a:xfrm>
          <a:off x="4630420" y="129603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62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63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64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65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66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67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68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69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70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71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72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73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74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75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76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77" name="Text Box 23"/>
        <xdr:cNvSpPr txBox="1"/>
      </xdr:nvSpPr>
      <xdr:spPr>
        <a:xfrm>
          <a:off x="463042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78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179" name="Text Box 23"/>
        <xdr:cNvSpPr txBox="1"/>
      </xdr:nvSpPr>
      <xdr:spPr>
        <a:xfrm>
          <a:off x="4630420" y="129603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80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81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82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83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84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85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86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87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88" name="Text Box 23"/>
        <xdr:cNvSpPr txBox="1"/>
      </xdr:nvSpPr>
      <xdr:spPr>
        <a:xfrm>
          <a:off x="463042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89" name="Text Box 23"/>
        <xdr:cNvSpPr txBox="1"/>
      </xdr:nvSpPr>
      <xdr:spPr>
        <a:xfrm>
          <a:off x="463042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190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191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19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193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19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195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196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197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19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199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0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01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02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03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0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05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0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07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208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209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1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11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1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213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14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215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1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17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1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19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20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21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2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23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2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25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226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227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2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29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3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231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32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233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3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35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3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37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38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39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4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41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24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243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44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45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46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47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48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49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50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51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52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53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54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55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56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57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58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59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60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61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62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63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64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65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66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67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68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269" name="Text Box 23"/>
        <xdr:cNvSpPr txBox="1"/>
      </xdr:nvSpPr>
      <xdr:spPr>
        <a:xfrm>
          <a:off x="463804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70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71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72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73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74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75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76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77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278" name="Text Box 23"/>
        <xdr:cNvSpPr txBox="1"/>
      </xdr:nvSpPr>
      <xdr:spPr>
        <a:xfrm>
          <a:off x="463804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279" name="Text Box 23"/>
        <xdr:cNvSpPr txBox="1"/>
      </xdr:nvSpPr>
      <xdr:spPr>
        <a:xfrm>
          <a:off x="463804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288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174625</xdr:rowOff>
    </xdr:to>
    <xdr:sp>
      <xdr:nvSpPr>
        <xdr:cNvPr id="292" name="Text Box 23"/>
        <xdr:cNvSpPr txBox="1"/>
      </xdr:nvSpPr>
      <xdr:spPr>
        <a:xfrm>
          <a:off x="4163695" y="211010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293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235585</xdr:rowOff>
    </xdr:to>
    <xdr:sp>
      <xdr:nvSpPr>
        <xdr:cNvPr id="432" name="Text Box 23"/>
        <xdr:cNvSpPr txBox="1"/>
      </xdr:nvSpPr>
      <xdr:spPr>
        <a:xfrm>
          <a:off x="4163695" y="211010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235585</xdr:rowOff>
    </xdr:to>
    <xdr:sp>
      <xdr:nvSpPr>
        <xdr:cNvPr id="435" name="Text Box 23"/>
        <xdr:cNvSpPr txBox="1"/>
      </xdr:nvSpPr>
      <xdr:spPr>
        <a:xfrm>
          <a:off x="4163695" y="211010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235585</xdr:rowOff>
    </xdr:to>
    <xdr:sp>
      <xdr:nvSpPr>
        <xdr:cNvPr id="438" name="Text Box 23"/>
        <xdr:cNvSpPr txBox="1"/>
      </xdr:nvSpPr>
      <xdr:spPr>
        <a:xfrm>
          <a:off x="4163695" y="211010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235585</xdr:rowOff>
    </xdr:to>
    <xdr:sp>
      <xdr:nvSpPr>
        <xdr:cNvPr id="442" name="Text Box 23"/>
        <xdr:cNvSpPr txBox="1"/>
      </xdr:nvSpPr>
      <xdr:spPr>
        <a:xfrm>
          <a:off x="4163695" y="211010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235585</xdr:rowOff>
    </xdr:to>
    <xdr:sp>
      <xdr:nvSpPr>
        <xdr:cNvPr id="445" name="Text Box 23"/>
        <xdr:cNvSpPr txBox="1"/>
      </xdr:nvSpPr>
      <xdr:spPr>
        <a:xfrm>
          <a:off x="4163695" y="211010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0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5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59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59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59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59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59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5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60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60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61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61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61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689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690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691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6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6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75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75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7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786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174625</xdr:rowOff>
    </xdr:to>
    <xdr:sp>
      <xdr:nvSpPr>
        <xdr:cNvPr id="790" name="Text Box 23"/>
        <xdr:cNvSpPr txBox="1"/>
      </xdr:nvSpPr>
      <xdr:spPr>
        <a:xfrm>
          <a:off x="4163695" y="211010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791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7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8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8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930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933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936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940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943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9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9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0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09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093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09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09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09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0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10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10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10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11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11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1187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1188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1189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1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1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24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253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2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7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7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2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1284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8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174625</xdr:rowOff>
    </xdr:to>
    <xdr:sp>
      <xdr:nvSpPr>
        <xdr:cNvPr id="1288" name="Text Box 23"/>
        <xdr:cNvSpPr txBox="1"/>
      </xdr:nvSpPr>
      <xdr:spPr>
        <a:xfrm>
          <a:off x="4163695" y="211010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1289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29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1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1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1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2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2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2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3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3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3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4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4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4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5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5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5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6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6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6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7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7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7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7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8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8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8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9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9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39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3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0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0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0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0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0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1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1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1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2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2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2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233045</xdr:rowOff>
    </xdr:to>
    <xdr:sp>
      <xdr:nvSpPr>
        <xdr:cNvPr id="1428" name="Text Box 23"/>
        <xdr:cNvSpPr txBox="1"/>
      </xdr:nvSpPr>
      <xdr:spPr>
        <a:xfrm>
          <a:off x="4163695" y="211010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233045</xdr:rowOff>
    </xdr:to>
    <xdr:sp>
      <xdr:nvSpPr>
        <xdr:cNvPr id="1431" name="Text Box 23"/>
        <xdr:cNvSpPr txBox="1"/>
      </xdr:nvSpPr>
      <xdr:spPr>
        <a:xfrm>
          <a:off x="4163695" y="211010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3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233045</xdr:rowOff>
    </xdr:to>
    <xdr:sp>
      <xdr:nvSpPr>
        <xdr:cNvPr id="1434" name="Text Box 23"/>
        <xdr:cNvSpPr txBox="1"/>
      </xdr:nvSpPr>
      <xdr:spPr>
        <a:xfrm>
          <a:off x="4163695" y="211010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3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3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233045</xdr:rowOff>
    </xdr:to>
    <xdr:sp>
      <xdr:nvSpPr>
        <xdr:cNvPr id="1438" name="Text Box 23"/>
        <xdr:cNvSpPr txBox="1"/>
      </xdr:nvSpPr>
      <xdr:spPr>
        <a:xfrm>
          <a:off x="4163695" y="211010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233045</xdr:rowOff>
    </xdr:to>
    <xdr:sp>
      <xdr:nvSpPr>
        <xdr:cNvPr id="1441" name="Text Box 23"/>
        <xdr:cNvSpPr txBox="1"/>
      </xdr:nvSpPr>
      <xdr:spPr>
        <a:xfrm>
          <a:off x="4163695" y="211010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4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4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4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4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5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5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5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6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6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6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6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7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7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7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8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8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8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8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9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9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49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4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0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0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0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0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0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1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1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1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2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2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2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2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2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3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3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3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4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4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4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4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4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5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5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5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7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7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7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7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7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8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8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8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5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59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591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59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593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59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9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9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9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9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59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60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603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0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60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0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0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61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613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2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2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2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2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2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3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3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3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4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4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4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5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5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5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5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5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6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6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6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7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60325</xdr:rowOff>
    </xdr:to>
    <xdr:sp>
      <xdr:nvSpPr>
        <xdr:cNvPr id="1685" name="Text Box 23"/>
        <xdr:cNvSpPr txBox="1"/>
      </xdr:nvSpPr>
      <xdr:spPr>
        <a:xfrm>
          <a:off x="4163695" y="21101050"/>
          <a:ext cx="80645" cy="441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60325</xdr:rowOff>
    </xdr:to>
    <xdr:sp>
      <xdr:nvSpPr>
        <xdr:cNvPr id="1686" name="Text Box 23"/>
        <xdr:cNvSpPr txBox="1"/>
      </xdr:nvSpPr>
      <xdr:spPr>
        <a:xfrm>
          <a:off x="4163695" y="21101050"/>
          <a:ext cx="80645" cy="441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60325</xdr:rowOff>
    </xdr:to>
    <xdr:sp>
      <xdr:nvSpPr>
        <xdr:cNvPr id="1687" name="Text Box 23"/>
        <xdr:cNvSpPr txBox="1"/>
      </xdr:nvSpPr>
      <xdr:spPr>
        <a:xfrm>
          <a:off x="4163695" y="21101050"/>
          <a:ext cx="80645" cy="441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8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9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9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9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69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6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0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0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1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1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1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2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2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2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2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2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3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3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3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41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4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4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74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1751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53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5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5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56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57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58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62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64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65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69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254635</xdr:rowOff>
    </xdr:to>
    <xdr:sp>
      <xdr:nvSpPr>
        <xdr:cNvPr id="1770" name="Text Box 23"/>
        <xdr:cNvSpPr txBox="1"/>
      </xdr:nvSpPr>
      <xdr:spPr>
        <a:xfrm>
          <a:off x="4163695" y="211010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1782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174625</xdr:rowOff>
    </xdr:to>
    <xdr:sp>
      <xdr:nvSpPr>
        <xdr:cNvPr id="1786" name="Text Box 23"/>
        <xdr:cNvSpPr txBox="1"/>
      </xdr:nvSpPr>
      <xdr:spPr>
        <a:xfrm>
          <a:off x="4163695" y="211010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1787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7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7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8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8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1926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1929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1932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1936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1939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19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19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0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08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089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09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091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09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0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09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0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101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10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10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111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2183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2184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2185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1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1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24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249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2280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174625</xdr:rowOff>
    </xdr:to>
    <xdr:sp>
      <xdr:nvSpPr>
        <xdr:cNvPr id="2284" name="Text Box 23"/>
        <xdr:cNvSpPr txBox="1"/>
      </xdr:nvSpPr>
      <xdr:spPr>
        <a:xfrm>
          <a:off x="4163695" y="211010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2285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2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2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0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3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3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424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427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430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434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437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4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4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8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8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8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89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9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5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9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5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599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60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60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609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2681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2682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2683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6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6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742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274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2778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174625</xdr:rowOff>
    </xdr:to>
    <xdr:sp>
      <xdr:nvSpPr>
        <xdr:cNvPr id="2782" name="Text Box 23"/>
        <xdr:cNvSpPr txBox="1"/>
      </xdr:nvSpPr>
      <xdr:spPr>
        <a:xfrm>
          <a:off x="4163695" y="211010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2783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7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7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8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8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922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925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928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932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2935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29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29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0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8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8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86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8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88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9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09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0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0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10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104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107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3179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3180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62865</xdr:rowOff>
    </xdr:to>
    <xdr:sp>
      <xdr:nvSpPr>
        <xdr:cNvPr id="3181" name="Text Box 23"/>
        <xdr:cNvSpPr txBox="1"/>
      </xdr:nvSpPr>
      <xdr:spPr>
        <a:xfrm>
          <a:off x="4163695" y="211010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1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1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0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240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313055</xdr:rowOff>
    </xdr:to>
    <xdr:sp>
      <xdr:nvSpPr>
        <xdr:cNvPr id="3245" name="Text Box 23"/>
        <xdr:cNvSpPr txBox="1"/>
      </xdr:nvSpPr>
      <xdr:spPr>
        <a:xfrm>
          <a:off x="4163695" y="211010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3276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179705</xdr:rowOff>
    </xdr:to>
    <xdr:sp>
      <xdr:nvSpPr>
        <xdr:cNvPr id="3280" name="Text Box 23"/>
        <xdr:cNvSpPr txBox="1"/>
      </xdr:nvSpPr>
      <xdr:spPr>
        <a:xfrm>
          <a:off x="4163695" y="21101050"/>
          <a:ext cx="8064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3281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2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2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3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3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420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423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426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430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433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49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4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4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4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8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82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83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84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85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86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92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95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5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598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5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0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602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605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2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2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5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57785</xdr:rowOff>
    </xdr:to>
    <xdr:sp>
      <xdr:nvSpPr>
        <xdr:cNvPr id="3677" name="Text Box 23"/>
        <xdr:cNvSpPr txBox="1"/>
      </xdr:nvSpPr>
      <xdr:spPr>
        <a:xfrm>
          <a:off x="4163695" y="21101050"/>
          <a:ext cx="8064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57785</xdr:rowOff>
    </xdr:to>
    <xdr:sp>
      <xdr:nvSpPr>
        <xdr:cNvPr id="3678" name="Text Box 23"/>
        <xdr:cNvSpPr txBox="1"/>
      </xdr:nvSpPr>
      <xdr:spPr>
        <a:xfrm>
          <a:off x="4163695" y="21101050"/>
          <a:ext cx="8064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57785</xdr:rowOff>
    </xdr:to>
    <xdr:sp>
      <xdr:nvSpPr>
        <xdr:cNvPr id="3679" name="Text Box 23"/>
        <xdr:cNvSpPr txBox="1"/>
      </xdr:nvSpPr>
      <xdr:spPr>
        <a:xfrm>
          <a:off x="4163695" y="21101050"/>
          <a:ext cx="8064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6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6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0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0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738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3743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5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3774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7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179705</xdr:rowOff>
    </xdr:to>
    <xdr:sp>
      <xdr:nvSpPr>
        <xdr:cNvPr id="3778" name="Text Box 23"/>
        <xdr:cNvSpPr txBox="1"/>
      </xdr:nvSpPr>
      <xdr:spPr>
        <a:xfrm>
          <a:off x="4163695" y="21101050"/>
          <a:ext cx="8064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196215</xdr:rowOff>
    </xdr:to>
    <xdr:sp>
      <xdr:nvSpPr>
        <xdr:cNvPr id="3779" name="Text Box 23"/>
        <xdr:cNvSpPr txBox="1"/>
      </xdr:nvSpPr>
      <xdr:spPr>
        <a:xfrm>
          <a:off x="4163695" y="211010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7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7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0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5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6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8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9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8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0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0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918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921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924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2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928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237490</xdr:rowOff>
    </xdr:to>
    <xdr:sp>
      <xdr:nvSpPr>
        <xdr:cNvPr id="3931" name="Text Box 23"/>
        <xdr:cNvSpPr txBox="1"/>
      </xdr:nvSpPr>
      <xdr:spPr>
        <a:xfrm>
          <a:off x="4163695" y="211010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3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4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8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8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9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9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399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39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0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2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3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3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3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4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4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6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6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6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6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6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6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6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7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80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81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82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83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84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8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8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8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8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90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9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9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93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9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096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0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9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09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100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103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1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1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1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1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1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1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1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1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1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1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2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2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2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3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3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3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4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4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5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5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5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5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6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6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70485</xdr:rowOff>
    </xdr:to>
    <xdr:sp>
      <xdr:nvSpPr>
        <xdr:cNvPr id="4175" name="Text Box 23"/>
        <xdr:cNvSpPr txBox="1"/>
      </xdr:nvSpPr>
      <xdr:spPr>
        <a:xfrm>
          <a:off x="4163695" y="21101050"/>
          <a:ext cx="806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70485</xdr:rowOff>
    </xdr:to>
    <xdr:sp>
      <xdr:nvSpPr>
        <xdr:cNvPr id="4176" name="Text Box 23"/>
        <xdr:cNvSpPr txBox="1"/>
      </xdr:nvSpPr>
      <xdr:spPr>
        <a:xfrm>
          <a:off x="4163695" y="21101050"/>
          <a:ext cx="806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45</xdr:row>
      <xdr:rowOff>70485</xdr:rowOff>
    </xdr:to>
    <xdr:sp>
      <xdr:nvSpPr>
        <xdr:cNvPr id="4177" name="Text Box 23"/>
        <xdr:cNvSpPr txBox="1"/>
      </xdr:nvSpPr>
      <xdr:spPr>
        <a:xfrm>
          <a:off x="4163695" y="21101050"/>
          <a:ext cx="806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7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8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8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8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8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8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9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19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19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0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0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0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0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1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1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1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1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1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1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1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1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1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1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2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2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2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2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3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31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3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3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34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35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236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3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3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3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4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317500</xdr:rowOff>
    </xdr:to>
    <xdr:sp>
      <xdr:nvSpPr>
        <xdr:cNvPr id="4241" name="Text Box 23"/>
        <xdr:cNvSpPr txBox="1"/>
      </xdr:nvSpPr>
      <xdr:spPr>
        <a:xfrm>
          <a:off x="4163695" y="211010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4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43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4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4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46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47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48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49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0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52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54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55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6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7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58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59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257175</xdr:rowOff>
    </xdr:to>
    <xdr:sp>
      <xdr:nvSpPr>
        <xdr:cNvPr id="4260" name="Text Box 23"/>
        <xdr:cNvSpPr txBox="1"/>
      </xdr:nvSpPr>
      <xdr:spPr>
        <a:xfrm>
          <a:off x="4163695" y="211010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61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62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80645</xdr:colOff>
      <xdr:row>44</xdr:row>
      <xdr:rowOff>213360</xdr:rowOff>
    </xdr:to>
    <xdr:sp>
      <xdr:nvSpPr>
        <xdr:cNvPr id="4263" name="Text Box 23"/>
        <xdr:cNvSpPr txBox="1"/>
      </xdr:nvSpPr>
      <xdr:spPr>
        <a:xfrm>
          <a:off x="4163695" y="211010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28575</xdr:rowOff>
    </xdr:from>
    <xdr:to>
      <xdr:col>5</xdr:col>
      <xdr:colOff>85725</xdr:colOff>
      <xdr:row>110</xdr:row>
      <xdr:rowOff>257175</xdr:rowOff>
    </xdr:to>
    <xdr:sp>
      <xdr:nvSpPr>
        <xdr:cNvPr id="4264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28575</xdr:rowOff>
    </xdr:from>
    <xdr:to>
      <xdr:col>5</xdr:col>
      <xdr:colOff>85725</xdr:colOff>
      <xdr:row>110</xdr:row>
      <xdr:rowOff>257175</xdr:rowOff>
    </xdr:to>
    <xdr:sp>
      <xdr:nvSpPr>
        <xdr:cNvPr id="4265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28575</xdr:rowOff>
    </xdr:from>
    <xdr:to>
      <xdr:col>5</xdr:col>
      <xdr:colOff>85725</xdr:colOff>
      <xdr:row>110</xdr:row>
      <xdr:rowOff>257175</xdr:rowOff>
    </xdr:to>
    <xdr:sp>
      <xdr:nvSpPr>
        <xdr:cNvPr id="4266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257175</xdr:rowOff>
    </xdr:to>
    <xdr:sp>
      <xdr:nvSpPr>
        <xdr:cNvPr id="4267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257175</xdr:rowOff>
    </xdr:to>
    <xdr:sp>
      <xdr:nvSpPr>
        <xdr:cNvPr id="4268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69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0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1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2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3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4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5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257175</xdr:rowOff>
    </xdr:to>
    <xdr:sp>
      <xdr:nvSpPr>
        <xdr:cNvPr id="4276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257175</xdr:rowOff>
    </xdr:to>
    <xdr:sp>
      <xdr:nvSpPr>
        <xdr:cNvPr id="4277" name="Text Box 23"/>
        <xdr:cNvSpPr txBox="1"/>
      </xdr:nvSpPr>
      <xdr:spPr>
        <a:xfrm>
          <a:off x="4163695" y="239331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8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79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80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81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322580</xdr:rowOff>
    </xdr:from>
    <xdr:to>
      <xdr:col>5</xdr:col>
      <xdr:colOff>85725</xdr:colOff>
      <xdr:row>110</xdr:row>
      <xdr:rowOff>220345</xdr:rowOff>
    </xdr:to>
    <xdr:sp>
      <xdr:nvSpPr>
        <xdr:cNvPr id="4282" name="Text Box 23"/>
        <xdr:cNvSpPr txBox="1"/>
      </xdr:nvSpPr>
      <xdr:spPr>
        <a:xfrm>
          <a:off x="4163695" y="239331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259715</xdr:rowOff>
    </xdr:to>
    <xdr:sp>
      <xdr:nvSpPr>
        <xdr:cNvPr id="4283" name="Text Box 23"/>
        <xdr:cNvSpPr txBox="1"/>
      </xdr:nvSpPr>
      <xdr:spPr>
        <a:xfrm>
          <a:off x="4163695" y="239331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259715</xdr:rowOff>
    </xdr:to>
    <xdr:sp>
      <xdr:nvSpPr>
        <xdr:cNvPr id="4284" name="Text Box 23"/>
        <xdr:cNvSpPr txBox="1"/>
      </xdr:nvSpPr>
      <xdr:spPr>
        <a:xfrm>
          <a:off x="4163695" y="239331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85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86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87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88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259715</xdr:rowOff>
    </xdr:to>
    <xdr:sp>
      <xdr:nvSpPr>
        <xdr:cNvPr id="4289" name="Text Box 23"/>
        <xdr:cNvSpPr txBox="1"/>
      </xdr:nvSpPr>
      <xdr:spPr>
        <a:xfrm>
          <a:off x="4163695" y="239331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259715</xdr:rowOff>
    </xdr:to>
    <xdr:sp>
      <xdr:nvSpPr>
        <xdr:cNvPr id="4290" name="Text Box 23"/>
        <xdr:cNvSpPr txBox="1"/>
      </xdr:nvSpPr>
      <xdr:spPr>
        <a:xfrm>
          <a:off x="4163695" y="239331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91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92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694690</xdr:rowOff>
    </xdr:from>
    <xdr:to>
      <xdr:col>5</xdr:col>
      <xdr:colOff>85725</xdr:colOff>
      <xdr:row>110</xdr:row>
      <xdr:rowOff>219710</xdr:rowOff>
    </xdr:to>
    <xdr:sp>
      <xdr:nvSpPr>
        <xdr:cNvPr id="4293" name="Text Box 23"/>
        <xdr:cNvSpPr txBox="1"/>
      </xdr:nvSpPr>
      <xdr:spPr>
        <a:xfrm>
          <a:off x="4163695" y="239331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254635</xdr:rowOff>
    </xdr:to>
    <xdr:sp>
      <xdr:nvSpPr>
        <xdr:cNvPr id="4294" name="Text Box 23"/>
        <xdr:cNvSpPr txBox="1"/>
      </xdr:nvSpPr>
      <xdr:spPr>
        <a:xfrm>
          <a:off x="4163695" y="239331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254635</xdr:rowOff>
    </xdr:to>
    <xdr:sp>
      <xdr:nvSpPr>
        <xdr:cNvPr id="4295" name="Text Box 23"/>
        <xdr:cNvSpPr txBox="1"/>
      </xdr:nvSpPr>
      <xdr:spPr>
        <a:xfrm>
          <a:off x="4163695" y="239331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582295</xdr:rowOff>
    </xdr:from>
    <xdr:to>
      <xdr:col>5</xdr:col>
      <xdr:colOff>85725</xdr:colOff>
      <xdr:row>110</xdr:row>
      <xdr:rowOff>219075</xdr:rowOff>
    </xdr:to>
    <xdr:sp>
      <xdr:nvSpPr>
        <xdr:cNvPr id="4296" name="Text Box 23"/>
        <xdr:cNvSpPr txBox="1"/>
      </xdr:nvSpPr>
      <xdr:spPr>
        <a:xfrm>
          <a:off x="4163695" y="239331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297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298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582295</xdr:rowOff>
    </xdr:from>
    <xdr:to>
      <xdr:col>5</xdr:col>
      <xdr:colOff>85725</xdr:colOff>
      <xdr:row>110</xdr:row>
      <xdr:rowOff>219075</xdr:rowOff>
    </xdr:to>
    <xdr:sp>
      <xdr:nvSpPr>
        <xdr:cNvPr id="4299" name="Text Box 23"/>
        <xdr:cNvSpPr txBox="1"/>
      </xdr:nvSpPr>
      <xdr:spPr>
        <a:xfrm>
          <a:off x="4163695" y="239331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300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582295</xdr:rowOff>
    </xdr:from>
    <xdr:to>
      <xdr:col>5</xdr:col>
      <xdr:colOff>85725</xdr:colOff>
      <xdr:row>110</xdr:row>
      <xdr:rowOff>219075</xdr:rowOff>
    </xdr:to>
    <xdr:sp>
      <xdr:nvSpPr>
        <xdr:cNvPr id="4301" name="Text Box 23"/>
        <xdr:cNvSpPr txBox="1"/>
      </xdr:nvSpPr>
      <xdr:spPr>
        <a:xfrm>
          <a:off x="4163695" y="239331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302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254635</xdr:rowOff>
    </xdr:to>
    <xdr:sp>
      <xdr:nvSpPr>
        <xdr:cNvPr id="4303" name="Text Box 23"/>
        <xdr:cNvSpPr txBox="1"/>
      </xdr:nvSpPr>
      <xdr:spPr>
        <a:xfrm>
          <a:off x="4163695" y="239331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254635</xdr:rowOff>
    </xdr:to>
    <xdr:sp>
      <xdr:nvSpPr>
        <xdr:cNvPr id="4304" name="Text Box 23"/>
        <xdr:cNvSpPr txBox="1"/>
      </xdr:nvSpPr>
      <xdr:spPr>
        <a:xfrm>
          <a:off x="4163695" y="239331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582295</xdr:rowOff>
    </xdr:from>
    <xdr:to>
      <xdr:col>5</xdr:col>
      <xdr:colOff>85725</xdr:colOff>
      <xdr:row>110</xdr:row>
      <xdr:rowOff>219075</xdr:rowOff>
    </xdr:to>
    <xdr:sp>
      <xdr:nvSpPr>
        <xdr:cNvPr id="4305" name="Text Box 23"/>
        <xdr:cNvSpPr txBox="1"/>
      </xdr:nvSpPr>
      <xdr:spPr>
        <a:xfrm>
          <a:off x="4163695" y="239331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306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307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582295</xdr:rowOff>
    </xdr:from>
    <xdr:to>
      <xdr:col>5</xdr:col>
      <xdr:colOff>85725</xdr:colOff>
      <xdr:row>110</xdr:row>
      <xdr:rowOff>219075</xdr:rowOff>
    </xdr:to>
    <xdr:sp>
      <xdr:nvSpPr>
        <xdr:cNvPr id="4308" name="Text Box 23"/>
        <xdr:cNvSpPr txBox="1"/>
      </xdr:nvSpPr>
      <xdr:spPr>
        <a:xfrm>
          <a:off x="4163695" y="239331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695325</xdr:rowOff>
    </xdr:from>
    <xdr:to>
      <xdr:col>5</xdr:col>
      <xdr:colOff>85725</xdr:colOff>
      <xdr:row>110</xdr:row>
      <xdr:rowOff>218440</xdr:rowOff>
    </xdr:to>
    <xdr:sp>
      <xdr:nvSpPr>
        <xdr:cNvPr id="4309" name="Text Box 23"/>
        <xdr:cNvSpPr txBox="1"/>
      </xdr:nvSpPr>
      <xdr:spPr>
        <a:xfrm>
          <a:off x="4163695" y="239331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10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11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1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13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1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15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16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4317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1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19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2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21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22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23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2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25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2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27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28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29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3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31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3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33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34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4335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3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37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3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39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40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41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4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43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4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45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46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47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4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49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5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51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52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4353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5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55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5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57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58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59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6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61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6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63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64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65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6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67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6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69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70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4371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7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73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7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75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76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77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7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79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8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81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82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83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8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85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8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387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88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4389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9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91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9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93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94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95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9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97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39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399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400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401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02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03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0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258445</xdr:rowOff>
    </xdr:to>
    <xdr:sp>
      <xdr:nvSpPr>
        <xdr:cNvPr id="4405" name="Text Box 23"/>
        <xdr:cNvSpPr txBox="1"/>
      </xdr:nvSpPr>
      <xdr:spPr>
        <a:xfrm>
          <a:off x="4630420" y="1509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406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254000</xdr:rowOff>
    </xdr:to>
    <xdr:sp>
      <xdr:nvSpPr>
        <xdr:cNvPr id="4407" name="Text Box 23"/>
        <xdr:cNvSpPr txBox="1"/>
      </xdr:nvSpPr>
      <xdr:spPr>
        <a:xfrm>
          <a:off x="4630420" y="1509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08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09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10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411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412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413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14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15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452120</xdr:rowOff>
    </xdr:to>
    <xdr:sp>
      <xdr:nvSpPr>
        <xdr:cNvPr id="4416" name="Text Box 23"/>
        <xdr:cNvSpPr txBox="1"/>
      </xdr:nvSpPr>
      <xdr:spPr>
        <a:xfrm>
          <a:off x="4630420" y="1509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24</xdr:row>
      <xdr:rowOff>0</xdr:rowOff>
    </xdr:from>
    <xdr:to>
      <xdr:col>5</xdr:col>
      <xdr:colOff>610870</xdr:colOff>
      <xdr:row>24</xdr:row>
      <xdr:rowOff>262890</xdr:rowOff>
    </xdr:to>
    <xdr:sp>
      <xdr:nvSpPr>
        <xdr:cNvPr id="4417" name="Text Box 23"/>
        <xdr:cNvSpPr txBox="1"/>
      </xdr:nvSpPr>
      <xdr:spPr>
        <a:xfrm>
          <a:off x="4630420" y="1509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18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19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20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21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22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23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24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4425" name="Text Box 23"/>
        <xdr:cNvSpPr txBox="1"/>
      </xdr:nvSpPr>
      <xdr:spPr>
        <a:xfrm>
          <a:off x="4116070" y="129603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26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27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28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29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30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31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32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33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34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35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36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37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38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39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40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41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42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4443" name="Text Box 23"/>
        <xdr:cNvSpPr txBox="1"/>
      </xdr:nvSpPr>
      <xdr:spPr>
        <a:xfrm>
          <a:off x="4116070" y="129603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44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45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46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47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48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49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50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51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52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53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54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55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56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57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58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459" name="Text Box 23"/>
        <xdr:cNvSpPr txBox="1"/>
      </xdr:nvSpPr>
      <xdr:spPr>
        <a:xfrm>
          <a:off x="4116070" y="129603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60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4461" name="Text Box 23"/>
        <xdr:cNvSpPr txBox="1"/>
      </xdr:nvSpPr>
      <xdr:spPr>
        <a:xfrm>
          <a:off x="4116070" y="129603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62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63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64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65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66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67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68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69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470" name="Text Box 23"/>
        <xdr:cNvSpPr txBox="1"/>
      </xdr:nvSpPr>
      <xdr:spPr>
        <a:xfrm>
          <a:off x="4116070" y="129603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471" name="Text Box 23"/>
        <xdr:cNvSpPr txBox="1"/>
      </xdr:nvSpPr>
      <xdr:spPr>
        <a:xfrm>
          <a:off x="4116070" y="129603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72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73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74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75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76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77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478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79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80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81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82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483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484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485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86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87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88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489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90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91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92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93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94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95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496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497" name="Text Box 23"/>
        <xdr:cNvSpPr txBox="1"/>
      </xdr:nvSpPr>
      <xdr:spPr>
        <a:xfrm>
          <a:off x="4123690" y="129603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98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499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500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501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502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503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504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505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506" name="Text Box 23"/>
        <xdr:cNvSpPr txBox="1"/>
      </xdr:nvSpPr>
      <xdr:spPr>
        <a:xfrm>
          <a:off x="4123690" y="129603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507" name="Text Box 23"/>
        <xdr:cNvSpPr txBox="1"/>
      </xdr:nvSpPr>
      <xdr:spPr>
        <a:xfrm>
          <a:off x="4123690" y="129603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08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09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10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11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12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13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14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254000</xdr:rowOff>
    </xdr:to>
    <xdr:sp>
      <xdr:nvSpPr>
        <xdr:cNvPr id="4515" name="Text Box 23"/>
        <xdr:cNvSpPr txBox="1"/>
      </xdr:nvSpPr>
      <xdr:spPr>
        <a:xfrm>
          <a:off x="4630420" y="1636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16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17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18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19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20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21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22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23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24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25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26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27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28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29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30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31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32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254000</xdr:rowOff>
    </xdr:to>
    <xdr:sp>
      <xdr:nvSpPr>
        <xdr:cNvPr id="4533" name="Text Box 23"/>
        <xdr:cNvSpPr txBox="1"/>
      </xdr:nvSpPr>
      <xdr:spPr>
        <a:xfrm>
          <a:off x="4630420" y="1636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34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35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36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37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38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39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40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41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42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43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44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45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46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47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48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258445</xdr:rowOff>
    </xdr:to>
    <xdr:sp>
      <xdr:nvSpPr>
        <xdr:cNvPr id="4549" name="Text Box 23"/>
        <xdr:cNvSpPr txBox="1"/>
      </xdr:nvSpPr>
      <xdr:spPr>
        <a:xfrm>
          <a:off x="463042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50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254000</xdr:rowOff>
    </xdr:to>
    <xdr:sp>
      <xdr:nvSpPr>
        <xdr:cNvPr id="4551" name="Text Box 23"/>
        <xdr:cNvSpPr txBox="1"/>
      </xdr:nvSpPr>
      <xdr:spPr>
        <a:xfrm>
          <a:off x="4630420" y="1636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52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53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54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55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56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57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58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59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452120</xdr:rowOff>
    </xdr:to>
    <xdr:sp>
      <xdr:nvSpPr>
        <xdr:cNvPr id="4560" name="Text Box 23"/>
        <xdr:cNvSpPr txBox="1"/>
      </xdr:nvSpPr>
      <xdr:spPr>
        <a:xfrm>
          <a:off x="463042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25</xdr:row>
      <xdr:rowOff>0</xdr:rowOff>
    </xdr:from>
    <xdr:to>
      <xdr:col>5</xdr:col>
      <xdr:colOff>610870</xdr:colOff>
      <xdr:row>25</xdr:row>
      <xdr:rowOff>262890</xdr:rowOff>
    </xdr:to>
    <xdr:sp>
      <xdr:nvSpPr>
        <xdr:cNvPr id="4561" name="Text Box 23"/>
        <xdr:cNvSpPr txBox="1"/>
      </xdr:nvSpPr>
      <xdr:spPr>
        <a:xfrm>
          <a:off x="463042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62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63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64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65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66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67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68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69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70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71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72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73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74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75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76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77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78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79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80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81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82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83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84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85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86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257175</xdr:rowOff>
    </xdr:to>
    <xdr:sp>
      <xdr:nvSpPr>
        <xdr:cNvPr id="4587" name="Text Box 23"/>
        <xdr:cNvSpPr txBox="1"/>
      </xdr:nvSpPr>
      <xdr:spPr>
        <a:xfrm>
          <a:off x="463804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88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89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90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91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92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93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94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95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451485</xdr:rowOff>
    </xdr:to>
    <xdr:sp>
      <xdr:nvSpPr>
        <xdr:cNvPr id="4596" name="Text Box 23"/>
        <xdr:cNvSpPr txBox="1"/>
      </xdr:nvSpPr>
      <xdr:spPr>
        <a:xfrm>
          <a:off x="463804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25</xdr:row>
      <xdr:rowOff>0</xdr:rowOff>
    </xdr:from>
    <xdr:to>
      <xdr:col>5</xdr:col>
      <xdr:colOff>612775</xdr:colOff>
      <xdr:row>25</xdr:row>
      <xdr:rowOff>262255</xdr:rowOff>
    </xdr:to>
    <xdr:sp>
      <xdr:nvSpPr>
        <xdr:cNvPr id="4597" name="Text Box 23"/>
        <xdr:cNvSpPr txBox="1"/>
      </xdr:nvSpPr>
      <xdr:spPr>
        <a:xfrm>
          <a:off x="463804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598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599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00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01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02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03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04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254000</xdr:rowOff>
    </xdr:to>
    <xdr:sp>
      <xdr:nvSpPr>
        <xdr:cNvPr id="4605" name="Text Box 23"/>
        <xdr:cNvSpPr txBox="1"/>
      </xdr:nvSpPr>
      <xdr:spPr>
        <a:xfrm>
          <a:off x="4116070" y="1636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06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07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08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09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10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11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12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13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14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15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16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17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18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19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20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21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22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254000</xdr:rowOff>
    </xdr:to>
    <xdr:sp>
      <xdr:nvSpPr>
        <xdr:cNvPr id="4623" name="Text Box 23"/>
        <xdr:cNvSpPr txBox="1"/>
      </xdr:nvSpPr>
      <xdr:spPr>
        <a:xfrm>
          <a:off x="4116070" y="1636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24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25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26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27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28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29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30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31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32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33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34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35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36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37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38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258445</xdr:rowOff>
    </xdr:to>
    <xdr:sp>
      <xdr:nvSpPr>
        <xdr:cNvPr id="4639" name="Text Box 23"/>
        <xdr:cNvSpPr txBox="1"/>
      </xdr:nvSpPr>
      <xdr:spPr>
        <a:xfrm>
          <a:off x="4116070" y="163639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40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254000</xdr:rowOff>
    </xdr:to>
    <xdr:sp>
      <xdr:nvSpPr>
        <xdr:cNvPr id="4641" name="Text Box 23"/>
        <xdr:cNvSpPr txBox="1"/>
      </xdr:nvSpPr>
      <xdr:spPr>
        <a:xfrm>
          <a:off x="4116070" y="163639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42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43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44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45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46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47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48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49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452120</xdr:rowOff>
    </xdr:to>
    <xdr:sp>
      <xdr:nvSpPr>
        <xdr:cNvPr id="4650" name="Text Box 23"/>
        <xdr:cNvSpPr txBox="1"/>
      </xdr:nvSpPr>
      <xdr:spPr>
        <a:xfrm>
          <a:off x="4116070" y="163639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25</xdr:row>
      <xdr:rowOff>0</xdr:rowOff>
    </xdr:from>
    <xdr:to>
      <xdr:col>5</xdr:col>
      <xdr:colOff>96520</xdr:colOff>
      <xdr:row>25</xdr:row>
      <xdr:rowOff>262890</xdr:rowOff>
    </xdr:to>
    <xdr:sp>
      <xdr:nvSpPr>
        <xdr:cNvPr id="4651" name="Text Box 23"/>
        <xdr:cNvSpPr txBox="1"/>
      </xdr:nvSpPr>
      <xdr:spPr>
        <a:xfrm>
          <a:off x="4116070" y="163639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52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53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54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55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56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57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58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59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60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61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62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63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64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65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66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67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68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69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70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71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72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73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74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75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76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257175</xdr:rowOff>
    </xdr:to>
    <xdr:sp>
      <xdr:nvSpPr>
        <xdr:cNvPr id="4677" name="Text Box 23"/>
        <xdr:cNvSpPr txBox="1"/>
      </xdr:nvSpPr>
      <xdr:spPr>
        <a:xfrm>
          <a:off x="4123690" y="163639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78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79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80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81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82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83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84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85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451485</xdr:rowOff>
    </xdr:to>
    <xdr:sp>
      <xdr:nvSpPr>
        <xdr:cNvPr id="4686" name="Text Box 23"/>
        <xdr:cNvSpPr txBox="1"/>
      </xdr:nvSpPr>
      <xdr:spPr>
        <a:xfrm>
          <a:off x="4123690" y="163639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25</xdr:row>
      <xdr:rowOff>0</xdr:rowOff>
    </xdr:from>
    <xdr:to>
      <xdr:col>5</xdr:col>
      <xdr:colOff>98425</xdr:colOff>
      <xdr:row>25</xdr:row>
      <xdr:rowOff>262255</xdr:rowOff>
    </xdr:to>
    <xdr:sp>
      <xdr:nvSpPr>
        <xdr:cNvPr id="4687" name="Text Box 23"/>
        <xdr:cNvSpPr txBox="1"/>
      </xdr:nvSpPr>
      <xdr:spPr>
        <a:xfrm>
          <a:off x="4123690" y="163639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688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689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690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691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692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693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694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695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696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697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698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699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00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01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02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03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04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05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706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707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08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09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10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711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12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257175</xdr:rowOff>
    </xdr:to>
    <xdr:sp>
      <xdr:nvSpPr>
        <xdr:cNvPr id="4713" name="Text Box 23"/>
        <xdr:cNvSpPr txBox="1"/>
      </xdr:nvSpPr>
      <xdr:spPr>
        <a:xfrm>
          <a:off x="4123690" y="207200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14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15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16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17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18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19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20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21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44</xdr:row>
      <xdr:rowOff>70485</xdr:rowOff>
    </xdr:to>
    <xdr:sp>
      <xdr:nvSpPr>
        <xdr:cNvPr id="4722" name="Text Box 23"/>
        <xdr:cNvSpPr txBox="1"/>
      </xdr:nvSpPr>
      <xdr:spPr>
        <a:xfrm>
          <a:off x="4123690" y="207200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29</xdr:row>
      <xdr:rowOff>0</xdr:rowOff>
    </xdr:from>
    <xdr:to>
      <xdr:col>5</xdr:col>
      <xdr:colOff>98425</xdr:colOff>
      <xdr:row>31</xdr:row>
      <xdr:rowOff>262255</xdr:rowOff>
    </xdr:to>
    <xdr:sp>
      <xdr:nvSpPr>
        <xdr:cNvPr id="4723" name="Text Box 23"/>
        <xdr:cNvSpPr txBox="1"/>
      </xdr:nvSpPr>
      <xdr:spPr>
        <a:xfrm>
          <a:off x="4123690" y="207200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24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2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2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2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2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2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3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731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3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3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3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3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3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3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3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3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4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4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4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4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4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4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4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4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4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74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5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5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5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5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5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5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5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5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5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5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60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6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6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6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6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6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6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767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6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6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7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7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7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7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7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7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7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7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78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7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8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8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8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8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8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785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8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8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8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8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9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9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9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9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9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79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96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79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9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79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0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0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0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803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0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0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0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0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0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0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1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1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1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1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14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1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1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1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1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1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2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821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2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2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2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2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2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2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2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2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3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3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3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3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3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3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3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3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3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83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4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4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4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4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4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4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4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4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4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4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50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5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5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5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5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5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5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857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5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5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6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6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6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6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6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6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6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6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68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6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7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7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7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7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7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875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7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7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7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7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8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8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8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8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8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8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86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8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8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8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9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89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9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893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9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9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89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9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9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89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0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0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0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0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904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90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0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0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0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90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1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911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1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1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1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1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1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1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1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1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2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2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92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92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2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2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2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492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2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492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3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3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3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3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3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3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3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3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493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493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40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41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4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43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4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45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46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47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48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49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5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51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52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53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5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55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56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57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58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59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6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61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6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63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64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4965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66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67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68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69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70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71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7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73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497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4975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76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77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78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79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80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81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4982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83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84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85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86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4987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4988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4989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90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91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92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4993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94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95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96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97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4998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4999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5000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257175</xdr:rowOff>
    </xdr:to>
    <xdr:sp>
      <xdr:nvSpPr>
        <xdr:cNvPr id="5001" name="Text Box 23"/>
        <xdr:cNvSpPr txBox="1"/>
      </xdr:nvSpPr>
      <xdr:spPr>
        <a:xfrm>
          <a:off x="4123690" y="97472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5002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5003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5004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5005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5006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5007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5008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5009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451485</xdr:rowOff>
    </xdr:to>
    <xdr:sp>
      <xdr:nvSpPr>
        <xdr:cNvPr id="5010" name="Text Box 23"/>
        <xdr:cNvSpPr txBox="1"/>
      </xdr:nvSpPr>
      <xdr:spPr>
        <a:xfrm>
          <a:off x="4123690" y="97472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14</xdr:row>
      <xdr:rowOff>0</xdr:rowOff>
    </xdr:from>
    <xdr:to>
      <xdr:col>5</xdr:col>
      <xdr:colOff>98425</xdr:colOff>
      <xdr:row>14</xdr:row>
      <xdr:rowOff>262255</xdr:rowOff>
    </xdr:to>
    <xdr:sp>
      <xdr:nvSpPr>
        <xdr:cNvPr id="5011" name="Text Box 23"/>
        <xdr:cNvSpPr txBox="1"/>
      </xdr:nvSpPr>
      <xdr:spPr>
        <a:xfrm>
          <a:off x="4123690" y="97472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1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1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1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1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1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1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1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01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2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2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2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2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2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2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2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2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2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2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30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3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3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3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3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3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3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037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3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3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4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4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4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4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4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4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4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4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48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4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5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5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5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5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5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055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5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5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5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5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6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6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6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6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6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6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66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6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6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6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7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7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7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073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7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7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7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7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7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7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8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8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8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8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84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8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8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8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8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08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9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091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9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9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9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9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9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09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9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09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0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0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0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0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0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0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0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0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0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10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1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1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1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1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1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1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1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1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1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1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20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2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2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2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2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2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2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127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2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2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3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3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3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3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3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3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3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3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38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3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4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4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4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4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4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145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4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4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4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4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5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5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5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5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5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5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56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5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5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5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6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6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6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163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6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6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6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6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6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6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7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7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7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7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74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7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7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7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7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7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8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181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8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8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8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8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8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8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8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8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9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9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9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9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9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9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19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19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19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19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0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0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0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0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0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0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0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0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0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0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10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1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1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1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1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1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1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217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1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1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2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2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2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2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2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2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2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2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28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29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3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31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3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33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34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35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36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37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38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39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40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41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4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43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4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45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46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47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48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49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5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51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52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253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5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55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56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57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58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59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6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61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26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263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64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6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6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6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6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69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70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271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7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7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7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7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7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7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7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7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8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8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82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83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8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8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8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287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88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289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9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91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9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9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94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95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9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97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29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299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300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301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02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03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0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258445</xdr:rowOff>
    </xdr:to>
    <xdr:sp>
      <xdr:nvSpPr>
        <xdr:cNvPr id="5305" name="Text Box 23"/>
        <xdr:cNvSpPr txBox="1"/>
      </xdr:nvSpPr>
      <xdr:spPr>
        <a:xfrm>
          <a:off x="4116070" y="14217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306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254000</xdr:rowOff>
    </xdr:to>
    <xdr:sp>
      <xdr:nvSpPr>
        <xdr:cNvPr id="5307" name="Text Box 23"/>
        <xdr:cNvSpPr txBox="1"/>
      </xdr:nvSpPr>
      <xdr:spPr>
        <a:xfrm>
          <a:off x="4116070" y="14217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08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09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10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311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312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313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14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15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452120</xdr:rowOff>
    </xdr:to>
    <xdr:sp>
      <xdr:nvSpPr>
        <xdr:cNvPr id="5316" name="Text Box 23"/>
        <xdr:cNvSpPr txBox="1"/>
      </xdr:nvSpPr>
      <xdr:spPr>
        <a:xfrm>
          <a:off x="4116070" y="14217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23</xdr:row>
      <xdr:rowOff>0</xdr:rowOff>
    </xdr:from>
    <xdr:to>
      <xdr:col>5</xdr:col>
      <xdr:colOff>96520</xdr:colOff>
      <xdr:row>23</xdr:row>
      <xdr:rowOff>262890</xdr:rowOff>
    </xdr:to>
    <xdr:sp>
      <xdr:nvSpPr>
        <xdr:cNvPr id="5317" name="Text Box 23"/>
        <xdr:cNvSpPr txBox="1"/>
      </xdr:nvSpPr>
      <xdr:spPr>
        <a:xfrm>
          <a:off x="4116070" y="14217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18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19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2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21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2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23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24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25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26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27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28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29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30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31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3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33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3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35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36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37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38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39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4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41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42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257175</xdr:rowOff>
    </xdr:to>
    <xdr:sp>
      <xdr:nvSpPr>
        <xdr:cNvPr id="5343" name="Text Box 23"/>
        <xdr:cNvSpPr txBox="1"/>
      </xdr:nvSpPr>
      <xdr:spPr>
        <a:xfrm>
          <a:off x="4123690" y="14217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44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45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46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47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48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49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50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51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451485</xdr:rowOff>
    </xdr:to>
    <xdr:sp>
      <xdr:nvSpPr>
        <xdr:cNvPr id="5352" name="Text Box 23"/>
        <xdr:cNvSpPr txBox="1"/>
      </xdr:nvSpPr>
      <xdr:spPr>
        <a:xfrm>
          <a:off x="4123690" y="14217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23</xdr:row>
      <xdr:rowOff>262255</xdr:rowOff>
    </xdr:to>
    <xdr:sp>
      <xdr:nvSpPr>
        <xdr:cNvPr id="5353" name="Text Box 23"/>
        <xdr:cNvSpPr txBox="1"/>
      </xdr:nvSpPr>
      <xdr:spPr>
        <a:xfrm>
          <a:off x="4123690" y="14217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54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55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56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57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58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59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60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254000</xdr:rowOff>
    </xdr:to>
    <xdr:sp>
      <xdr:nvSpPr>
        <xdr:cNvPr id="5361" name="Text Box 23"/>
        <xdr:cNvSpPr txBox="1"/>
      </xdr:nvSpPr>
      <xdr:spPr>
        <a:xfrm>
          <a:off x="4116070" y="1732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62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63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64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65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66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67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68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69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70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71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72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73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74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75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76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77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78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254000</xdr:rowOff>
    </xdr:to>
    <xdr:sp>
      <xdr:nvSpPr>
        <xdr:cNvPr id="5379" name="Text Box 23"/>
        <xdr:cNvSpPr txBox="1"/>
      </xdr:nvSpPr>
      <xdr:spPr>
        <a:xfrm>
          <a:off x="4116070" y="1732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80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81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82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83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84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85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86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87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88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89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90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91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92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93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94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258445</xdr:rowOff>
    </xdr:to>
    <xdr:sp>
      <xdr:nvSpPr>
        <xdr:cNvPr id="5395" name="Text Box 23"/>
        <xdr:cNvSpPr txBox="1"/>
      </xdr:nvSpPr>
      <xdr:spPr>
        <a:xfrm>
          <a:off x="4116070" y="1732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396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254000</xdr:rowOff>
    </xdr:to>
    <xdr:sp>
      <xdr:nvSpPr>
        <xdr:cNvPr id="5397" name="Text Box 23"/>
        <xdr:cNvSpPr txBox="1"/>
      </xdr:nvSpPr>
      <xdr:spPr>
        <a:xfrm>
          <a:off x="4116070" y="1732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98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399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400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401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402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403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404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405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452120</xdr:rowOff>
    </xdr:to>
    <xdr:sp>
      <xdr:nvSpPr>
        <xdr:cNvPr id="5406" name="Text Box 23"/>
        <xdr:cNvSpPr txBox="1"/>
      </xdr:nvSpPr>
      <xdr:spPr>
        <a:xfrm>
          <a:off x="4116070" y="1732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26</xdr:row>
      <xdr:rowOff>0</xdr:rowOff>
    </xdr:from>
    <xdr:to>
      <xdr:col>5</xdr:col>
      <xdr:colOff>96520</xdr:colOff>
      <xdr:row>26</xdr:row>
      <xdr:rowOff>262890</xdr:rowOff>
    </xdr:to>
    <xdr:sp>
      <xdr:nvSpPr>
        <xdr:cNvPr id="5407" name="Text Box 23"/>
        <xdr:cNvSpPr txBox="1"/>
      </xdr:nvSpPr>
      <xdr:spPr>
        <a:xfrm>
          <a:off x="4116070" y="1732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08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09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10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11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12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13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14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15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16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17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18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19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20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21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22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23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24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25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26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27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28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29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30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31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32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257175</xdr:rowOff>
    </xdr:to>
    <xdr:sp>
      <xdr:nvSpPr>
        <xdr:cNvPr id="5433" name="Text Box 23"/>
        <xdr:cNvSpPr txBox="1"/>
      </xdr:nvSpPr>
      <xdr:spPr>
        <a:xfrm>
          <a:off x="4123690" y="1732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34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35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36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37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38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39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40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41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451485</xdr:rowOff>
    </xdr:to>
    <xdr:sp>
      <xdr:nvSpPr>
        <xdr:cNvPr id="5442" name="Text Box 23"/>
        <xdr:cNvSpPr txBox="1"/>
      </xdr:nvSpPr>
      <xdr:spPr>
        <a:xfrm>
          <a:off x="4123690" y="1732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26</xdr:row>
      <xdr:rowOff>0</xdr:rowOff>
    </xdr:from>
    <xdr:to>
      <xdr:col>5</xdr:col>
      <xdr:colOff>98425</xdr:colOff>
      <xdr:row>26</xdr:row>
      <xdr:rowOff>262255</xdr:rowOff>
    </xdr:to>
    <xdr:sp>
      <xdr:nvSpPr>
        <xdr:cNvPr id="5443" name="Text Box 23"/>
        <xdr:cNvSpPr txBox="1"/>
      </xdr:nvSpPr>
      <xdr:spPr>
        <a:xfrm>
          <a:off x="4123690" y="1732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9"/>
  <sheetViews>
    <sheetView showZeros="0" tabSelected="1" workbookViewId="0">
      <pane ySplit="4" topLeftCell="A28" activePane="bottomLeft" state="frozen"/>
      <selection/>
      <selection pane="bottomLeft" activeCell="D47" sqref="D47"/>
    </sheetView>
  </sheetViews>
  <sheetFormatPr defaultColWidth="8.75" defaultRowHeight="12"/>
  <cols>
    <col min="1" max="1" width="3" style="10" customWidth="1"/>
    <col min="2" max="2" width="4.375" style="11" customWidth="1"/>
    <col min="3" max="3" width="14.0166666666667" style="10" customWidth="1"/>
    <col min="4" max="4" width="26.5" style="10" customWidth="1"/>
    <col min="5" max="5" width="6.75" style="10" customWidth="1"/>
    <col min="6" max="6" width="27" style="10" customWidth="1"/>
    <col min="7" max="7" width="4.625" style="10" customWidth="1"/>
    <col min="8" max="8" width="4.875" style="10" customWidth="1"/>
    <col min="9" max="9" width="5.375" style="10" customWidth="1"/>
    <col min="10" max="10" width="4.34166666666667" style="10" customWidth="1"/>
    <col min="11" max="11" width="4.45" style="10" customWidth="1"/>
    <col min="12" max="12" width="4.56666666666667" style="10" customWidth="1"/>
    <col min="13" max="13" width="4.55833333333333" style="10" customWidth="1"/>
    <col min="14" max="14" width="4.78333333333333" style="10" customWidth="1"/>
    <col min="15" max="15" width="5" style="10" customWidth="1"/>
    <col min="16" max="16" width="6.375" style="10" customWidth="1"/>
    <col min="17" max="17" width="7.5" style="10" customWidth="1"/>
    <col min="18" max="18" width="5" style="10" customWidth="1"/>
    <col min="19" max="20" width="7.125" style="10" customWidth="1"/>
    <col min="21" max="21" width="6.50833333333333" style="10" customWidth="1"/>
    <col min="22" max="22" width="5.125" style="10" customWidth="1"/>
    <col min="23" max="23" width="7.275" style="10" customWidth="1"/>
    <col min="24" max="16384" width="8.75" style="10"/>
  </cols>
  <sheetData>
    <row r="1" s="8" customFormat="1" ht="22.5" customHeight="1" spans="1:5">
      <c r="A1" s="12"/>
      <c r="B1" s="13"/>
      <c r="C1" s="14"/>
      <c r="D1" s="14"/>
      <c r="E1" s="14"/>
    </row>
    <row r="2" s="8" customFormat="1" ht="27" customHeight="1" spans="1:23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="9" customFormat="1" ht="37" customHeight="1" spans="1:2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7" t="s">
        <v>8</v>
      </c>
      <c r="I3" s="51"/>
      <c r="J3" s="16" t="s">
        <v>9</v>
      </c>
      <c r="K3" s="16" t="s">
        <v>10</v>
      </c>
      <c r="L3" s="52" t="s">
        <v>11</v>
      </c>
      <c r="M3" s="51"/>
      <c r="N3" s="52" t="s">
        <v>12</v>
      </c>
      <c r="O3" s="17"/>
      <c r="P3" s="16" t="s">
        <v>13</v>
      </c>
      <c r="Q3" s="18" t="s">
        <v>14</v>
      </c>
      <c r="R3" s="16"/>
      <c r="S3" s="20"/>
      <c r="T3" s="16" t="s">
        <v>15</v>
      </c>
      <c r="U3" s="18" t="s">
        <v>16</v>
      </c>
      <c r="V3" s="16" t="s">
        <v>17</v>
      </c>
      <c r="W3" s="57" t="s">
        <v>18</v>
      </c>
    </row>
    <row r="4" s="9" customFormat="1" ht="36" customHeight="1" spans="1:23">
      <c r="A4" s="16"/>
      <c r="B4" s="16"/>
      <c r="C4" s="16"/>
      <c r="D4" s="16"/>
      <c r="E4" s="16"/>
      <c r="F4" s="16"/>
      <c r="G4" s="16"/>
      <c r="H4" s="18" t="s">
        <v>19</v>
      </c>
      <c r="I4" s="16" t="s">
        <v>20</v>
      </c>
      <c r="J4" s="16"/>
      <c r="K4" s="16"/>
      <c r="L4" s="16" t="s">
        <v>21</v>
      </c>
      <c r="M4" s="16" t="s">
        <v>22</v>
      </c>
      <c r="N4" s="16" t="s">
        <v>21</v>
      </c>
      <c r="O4" s="20" t="s">
        <v>22</v>
      </c>
      <c r="P4" s="16"/>
      <c r="Q4" s="18" t="s">
        <v>23</v>
      </c>
      <c r="R4" s="16" t="s">
        <v>24</v>
      </c>
      <c r="S4" s="20" t="s">
        <v>25</v>
      </c>
      <c r="T4" s="16"/>
      <c r="U4" s="18"/>
      <c r="V4" s="16"/>
      <c r="W4" s="57"/>
    </row>
    <row r="5" ht="31" customHeight="1" spans="1:23">
      <c r="A5" s="19"/>
      <c r="B5" s="20" t="s">
        <v>26</v>
      </c>
      <c r="C5" s="18"/>
      <c r="D5" s="21"/>
      <c r="E5" s="19"/>
      <c r="F5" s="19"/>
      <c r="G5" s="22">
        <f>G6+G70+G111+G151+G162+G182+G186</f>
        <v>18</v>
      </c>
      <c r="H5" s="19"/>
      <c r="I5" s="19"/>
      <c r="J5" s="22"/>
      <c r="K5" s="22"/>
      <c r="L5" s="22"/>
      <c r="M5" s="22"/>
      <c r="N5" s="22"/>
      <c r="O5" s="22"/>
      <c r="P5" s="22"/>
      <c r="Q5" s="22">
        <f>Q6+Q70+Q111+Q151+Q162+Q182+Q186</f>
        <v>1440</v>
      </c>
      <c r="R5" s="22">
        <f>R6+R70+R111+R151+R162+R182+R186</f>
        <v>0</v>
      </c>
      <c r="S5" s="22">
        <f>S6+S70+S111+S151+S162+S182+S186</f>
        <v>1440</v>
      </c>
      <c r="T5" s="22"/>
      <c r="U5" s="19"/>
      <c r="V5" s="19"/>
      <c r="W5" s="58"/>
    </row>
    <row r="6" ht="33" customHeight="1" spans="1:23">
      <c r="A6" s="19"/>
      <c r="B6" s="23" t="s">
        <v>27</v>
      </c>
      <c r="C6" s="24"/>
      <c r="D6" s="25"/>
      <c r="E6" s="26"/>
      <c r="F6" s="26"/>
      <c r="G6" s="27">
        <f>G7+G32+G45+G50+G62</f>
        <v>15</v>
      </c>
      <c r="H6" s="26"/>
      <c r="I6" s="26"/>
      <c r="J6" s="27"/>
      <c r="K6" s="27"/>
      <c r="L6" s="27"/>
      <c r="M6" s="27"/>
      <c r="N6" s="27"/>
      <c r="O6" s="27"/>
      <c r="P6" s="27"/>
      <c r="Q6" s="27">
        <f>Q7+Q32+Q45+Q50+Q62</f>
        <v>1170.9</v>
      </c>
      <c r="R6" s="27">
        <f>R7+R32+R45+R50+R62</f>
        <v>0</v>
      </c>
      <c r="S6" s="27">
        <f>S7+S32+S45+S50+S62</f>
        <v>1170.9</v>
      </c>
      <c r="T6" s="27"/>
      <c r="U6" s="26"/>
      <c r="V6" s="26"/>
      <c r="W6" s="58"/>
    </row>
    <row r="7" ht="32" customHeight="1" spans="1:23">
      <c r="A7" s="19"/>
      <c r="B7" s="28" t="s">
        <v>28</v>
      </c>
      <c r="C7" s="29"/>
      <c r="D7" s="25"/>
      <c r="E7" s="26"/>
      <c r="F7" s="26"/>
      <c r="G7" s="27">
        <f>G8+G16+G18+G20+G22+G30</f>
        <v>14</v>
      </c>
      <c r="H7" s="26"/>
      <c r="I7" s="26"/>
      <c r="J7" s="27"/>
      <c r="K7" s="27"/>
      <c r="L7" s="27"/>
      <c r="M7" s="27"/>
      <c r="N7" s="27"/>
      <c r="O7" s="27"/>
      <c r="P7" s="27"/>
      <c r="Q7" s="27">
        <f>Q8+Q16+Q18+Q20+Q22+Q30</f>
        <v>1155.9</v>
      </c>
      <c r="R7" s="27">
        <f>R8+R16+R18+R20+R22+R30</f>
        <v>0</v>
      </c>
      <c r="S7" s="27">
        <f>S8+S16+S18+S20+S22+S30</f>
        <v>1155.9</v>
      </c>
      <c r="T7" s="27"/>
      <c r="U7" s="26"/>
      <c r="V7" s="26"/>
      <c r="W7" s="58"/>
    </row>
    <row r="8" ht="27" customHeight="1" spans="1:23">
      <c r="A8" s="19"/>
      <c r="B8" s="30" t="s">
        <v>29</v>
      </c>
      <c r="C8" s="31"/>
      <c r="D8" s="25"/>
      <c r="E8" s="26"/>
      <c r="F8" s="26"/>
      <c r="G8" s="26">
        <v>7</v>
      </c>
      <c r="H8" s="26"/>
      <c r="I8" s="26"/>
      <c r="J8" s="27"/>
      <c r="K8" s="27"/>
      <c r="L8" s="27"/>
      <c r="M8" s="27"/>
      <c r="N8" s="27"/>
      <c r="O8" s="27"/>
      <c r="P8" s="27"/>
      <c r="Q8" s="27">
        <f>SUM(Q9:Q15)</f>
        <v>326.5</v>
      </c>
      <c r="R8" s="27">
        <f>SUM(R9:R15)</f>
        <v>0</v>
      </c>
      <c r="S8" s="27">
        <f>SUM(S9:S15)</f>
        <v>326.5</v>
      </c>
      <c r="T8" s="27"/>
      <c r="U8" s="26"/>
      <c r="V8" s="26"/>
      <c r="W8" s="58"/>
    </row>
    <row r="9" ht="85" customHeight="1" spans="1:23">
      <c r="A9" s="21">
        <v>1</v>
      </c>
      <c r="B9" s="32"/>
      <c r="C9" s="25" t="s">
        <v>30</v>
      </c>
      <c r="D9" s="33" t="s">
        <v>31</v>
      </c>
      <c r="E9" s="25" t="s">
        <v>32</v>
      </c>
      <c r="F9" s="33" t="s">
        <v>33</v>
      </c>
      <c r="G9" s="32"/>
      <c r="H9" s="32" t="s">
        <v>34</v>
      </c>
      <c r="I9" s="35" t="s">
        <v>35</v>
      </c>
      <c r="J9" s="42" t="s">
        <v>36</v>
      </c>
      <c r="K9" s="42" t="s">
        <v>37</v>
      </c>
      <c r="L9" s="42">
        <v>77</v>
      </c>
      <c r="M9" s="42">
        <v>231</v>
      </c>
      <c r="N9" s="42">
        <v>89</v>
      </c>
      <c r="O9" s="42">
        <v>253</v>
      </c>
      <c r="P9" s="42">
        <v>15</v>
      </c>
      <c r="Q9" s="54">
        <v>15</v>
      </c>
      <c r="R9" s="54"/>
      <c r="S9" s="27">
        <v>15</v>
      </c>
      <c r="T9" s="27"/>
      <c r="U9" s="59" t="s">
        <v>38</v>
      </c>
      <c r="V9" s="34" t="s">
        <v>39</v>
      </c>
      <c r="W9" s="34" t="s">
        <v>40</v>
      </c>
    </row>
    <row r="10" ht="89" customHeight="1" spans="1:23">
      <c r="A10" s="21">
        <v>2</v>
      </c>
      <c r="B10" s="32"/>
      <c r="C10" s="34" t="s">
        <v>41</v>
      </c>
      <c r="D10" s="26" t="s">
        <v>42</v>
      </c>
      <c r="E10" s="26" t="s">
        <v>43</v>
      </c>
      <c r="F10" s="26" t="s">
        <v>44</v>
      </c>
      <c r="G10" s="32"/>
      <c r="H10" s="26" t="s">
        <v>45</v>
      </c>
      <c r="I10" s="26" t="s">
        <v>46</v>
      </c>
      <c r="J10" s="42" t="s">
        <v>37</v>
      </c>
      <c r="K10" s="42" t="s">
        <v>36</v>
      </c>
      <c r="L10" s="42">
        <v>70</v>
      </c>
      <c r="M10" s="42">
        <v>220</v>
      </c>
      <c r="N10" s="42">
        <v>92</v>
      </c>
      <c r="O10" s="42">
        <v>246</v>
      </c>
      <c r="P10" s="42">
        <v>14</v>
      </c>
      <c r="Q10" s="54">
        <v>14</v>
      </c>
      <c r="R10" s="54"/>
      <c r="S10" s="27">
        <v>14</v>
      </c>
      <c r="T10" s="27"/>
      <c r="U10" s="26" t="s">
        <v>47</v>
      </c>
      <c r="V10" s="34" t="s">
        <v>39</v>
      </c>
      <c r="W10" s="34" t="s">
        <v>40</v>
      </c>
    </row>
    <row r="11" ht="93" customHeight="1" spans="1:23">
      <c r="A11" s="21">
        <v>3</v>
      </c>
      <c r="B11" s="32"/>
      <c r="C11" s="25" t="s">
        <v>48</v>
      </c>
      <c r="D11" s="33" t="s">
        <v>49</v>
      </c>
      <c r="E11" s="26" t="s">
        <v>32</v>
      </c>
      <c r="F11" s="35" t="s">
        <v>50</v>
      </c>
      <c r="G11" s="32"/>
      <c r="H11" s="32" t="s">
        <v>51</v>
      </c>
      <c r="I11" s="35" t="s">
        <v>52</v>
      </c>
      <c r="J11" s="42" t="s">
        <v>37</v>
      </c>
      <c r="K11" s="42" t="s">
        <v>37</v>
      </c>
      <c r="L11" s="42">
        <v>47</v>
      </c>
      <c r="M11" s="42">
        <v>143</v>
      </c>
      <c r="N11" s="42">
        <v>57</v>
      </c>
      <c r="O11" s="42">
        <v>153</v>
      </c>
      <c r="P11" s="42">
        <v>20.5</v>
      </c>
      <c r="Q11" s="54">
        <f>SUM(R11:S11)</f>
        <v>20.5</v>
      </c>
      <c r="R11" s="54"/>
      <c r="S11" s="27">
        <v>20.5</v>
      </c>
      <c r="T11" s="27"/>
      <c r="U11" s="32" t="s">
        <v>53</v>
      </c>
      <c r="V11" s="34" t="s">
        <v>39</v>
      </c>
      <c r="W11" s="34" t="s">
        <v>54</v>
      </c>
    </row>
    <row r="12" ht="84" customHeight="1" spans="1:23">
      <c r="A12" s="21">
        <v>4</v>
      </c>
      <c r="B12" s="32"/>
      <c r="C12" s="36" t="s">
        <v>55</v>
      </c>
      <c r="D12" s="33" t="s">
        <v>56</v>
      </c>
      <c r="E12" s="25" t="s">
        <v>57</v>
      </c>
      <c r="F12" s="33" t="s">
        <v>58</v>
      </c>
      <c r="G12" s="32"/>
      <c r="H12" s="32" t="s">
        <v>34</v>
      </c>
      <c r="I12" s="35" t="s">
        <v>59</v>
      </c>
      <c r="J12" s="42" t="s">
        <v>36</v>
      </c>
      <c r="K12" s="42" t="s">
        <v>37</v>
      </c>
      <c r="L12" s="53">
        <v>87</v>
      </c>
      <c r="M12" s="53">
        <v>253</v>
      </c>
      <c r="N12" s="53">
        <v>93</v>
      </c>
      <c r="O12" s="53">
        <v>271</v>
      </c>
      <c r="P12" s="53">
        <v>12</v>
      </c>
      <c r="Q12" s="54">
        <f>SUM(R12:S12)</f>
        <v>12</v>
      </c>
      <c r="R12" s="54"/>
      <c r="S12" s="27">
        <v>12</v>
      </c>
      <c r="T12" s="27"/>
      <c r="U12" s="25" t="s">
        <v>60</v>
      </c>
      <c r="V12" s="34" t="s">
        <v>39</v>
      </c>
      <c r="W12" s="26" t="s">
        <v>61</v>
      </c>
    </row>
    <row r="13" ht="68" customHeight="1" spans="1:23">
      <c r="A13" s="21">
        <v>5</v>
      </c>
      <c r="B13" s="32"/>
      <c r="C13" s="32" t="s">
        <v>62</v>
      </c>
      <c r="D13" s="35" t="s">
        <v>63</v>
      </c>
      <c r="E13" s="25" t="s">
        <v>64</v>
      </c>
      <c r="F13" s="33" t="s">
        <v>65</v>
      </c>
      <c r="G13" s="32"/>
      <c r="H13" s="32" t="s">
        <v>66</v>
      </c>
      <c r="I13" s="35" t="s">
        <v>67</v>
      </c>
      <c r="J13" s="42" t="s">
        <v>37</v>
      </c>
      <c r="K13" s="42" t="s">
        <v>37</v>
      </c>
      <c r="L13" s="53">
        <v>63</v>
      </c>
      <c r="M13" s="53">
        <v>165</v>
      </c>
      <c r="N13" s="53">
        <v>63</v>
      </c>
      <c r="O13" s="53">
        <v>165</v>
      </c>
      <c r="P13" s="53">
        <v>100</v>
      </c>
      <c r="Q13" s="54">
        <f>SUM(R13:S13)</f>
        <v>100</v>
      </c>
      <c r="R13" s="42"/>
      <c r="S13" s="27">
        <v>100</v>
      </c>
      <c r="T13" s="27"/>
      <c r="U13" s="34" t="s">
        <v>39</v>
      </c>
      <c r="V13" s="34" t="s">
        <v>39</v>
      </c>
      <c r="W13" s="26" t="s">
        <v>68</v>
      </c>
    </row>
    <row r="14" ht="103" customHeight="1" spans="1:23">
      <c r="A14" s="21">
        <v>6</v>
      </c>
      <c r="B14" s="37"/>
      <c r="C14" s="38" t="s">
        <v>69</v>
      </c>
      <c r="D14" s="39" t="s">
        <v>70</v>
      </c>
      <c r="E14" s="25" t="s">
        <v>64</v>
      </c>
      <c r="F14" s="40" t="s">
        <v>71</v>
      </c>
      <c r="G14" s="32"/>
      <c r="H14" s="32" t="s">
        <v>72</v>
      </c>
      <c r="I14" s="32" t="s">
        <v>73</v>
      </c>
      <c r="J14" s="42" t="s">
        <v>37</v>
      </c>
      <c r="K14" s="42" t="s">
        <v>37</v>
      </c>
      <c r="L14" s="36">
        <v>40</v>
      </c>
      <c r="M14" s="36">
        <v>120</v>
      </c>
      <c r="N14" s="36">
        <v>270</v>
      </c>
      <c r="O14" s="36">
        <v>810</v>
      </c>
      <c r="P14" s="42">
        <v>15</v>
      </c>
      <c r="Q14" s="54">
        <f>SUM(R14:S14)</f>
        <v>15</v>
      </c>
      <c r="R14" s="60"/>
      <c r="S14" s="61">
        <v>15</v>
      </c>
      <c r="T14" s="61"/>
      <c r="U14" s="62" t="s">
        <v>74</v>
      </c>
      <c r="V14" s="34" t="s">
        <v>39</v>
      </c>
      <c r="W14" s="26" t="s">
        <v>75</v>
      </c>
    </row>
    <row r="15" ht="186" customHeight="1" spans="1:23">
      <c r="A15" s="21">
        <v>7</v>
      </c>
      <c r="B15" s="37"/>
      <c r="C15" s="38" t="s">
        <v>76</v>
      </c>
      <c r="D15" s="39" t="s">
        <v>77</v>
      </c>
      <c r="E15" s="26" t="s">
        <v>57</v>
      </c>
      <c r="F15" s="40" t="s">
        <v>78</v>
      </c>
      <c r="G15" s="32"/>
      <c r="H15" s="32" t="s">
        <v>72</v>
      </c>
      <c r="I15" s="32" t="s">
        <v>79</v>
      </c>
      <c r="J15" s="42" t="s">
        <v>37</v>
      </c>
      <c r="K15" s="42" t="s">
        <v>37</v>
      </c>
      <c r="L15" s="42">
        <v>105</v>
      </c>
      <c r="M15" s="42">
        <v>306</v>
      </c>
      <c r="N15" s="42">
        <v>105</v>
      </c>
      <c r="O15" s="42">
        <v>306</v>
      </c>
      <c r="P15" s="42">
        <v>150</v>
      </c>
      <c r="Q15" s="54">
        <f>SUM(R15:S15)</f>
        <v>150</v>
      </c>
      <c r="R15" s="60"/>
      <c r="S15" s="61">
        <v>150</v>
      </c>
      <c r="T15" s="61"/>
      <c r="U15" s="62" t="s">
        <v>72</v>
      </c>
      <c r="V15" s="34" t="s">
        <v>39</v>
      </c>
      <c r="W15" s="26" t="s">
        <v>80</v>
      </c>
    </row>
    <row r="16" ht="32" customHeight="1" spans="1:23">
      <c r="A16" s="21"/>
      <c r="B16" s="30" t="s">
        <v>81</v>
      </c>
      <c r="C16" s="31"/>
      <c r="D16" s="25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>
        <f>SUM(Q17:Q17)</f>
        <v>0</v>
      </c>
      <c r="R16" s="27">
        <f>SUM(R17:R17)</f>
        <v>0</v>
      </c>
      <c r="S16" s="27">
        <f>SUM(S17:S17)</f>
        <v>0</v>
      </c>
      <c r="T16" s="27"/>
      <c r="U16" s="26"/>
      <c r="V16" s="26"/>
      <c r="W16" s="58"/>
    </row>
    <row r="17" ht="21" hidden="1" customHeight="1" spans="1:23">
      <c r="A17" s="21"/>
      <c r="B17" s="35"/>
      <c r="C17" s="41"/>
      <c r="D17" s="37"/>
      <c r="E17" s="26"/>
      <c r="F17" s="26"/>
      <c r="G17" s="26"/>
      <c r="H17" s="42"/>
      <c r="I17" s="42"/>
      <c r="J17" s="42"/>
      <c r="K17" s="42"/>
      <c r="L17" s="42"/>
      <c r="M17" s="42"/>
      <c r="N17" s="27"/>
      <c r="O17" s="27"/>
      <c r="P17" s="27"/>
      <c r="Q17" s="42">
        <f>SUM(R17:S17)</f>
        <v>0</v>
      </c>
      <c r="R17" s="27"/>
      <c r="S17" s="27"/>
      <c r="T17" s="27"/>
      <c r="U17" s="26"/>
      <c r="V17" s="26"/>
      <c r="W17" s="26"/>
    </row>
    <row r="18" ht="30" hidden="1" customHeight="1" spans="1:23">
      <c r="A18" s="19"/>
      <c r="B18" s="30" t="s">
        <v>82</v>
      </c>
      <c r="C18" s="31"/>
      <c r="D18" s="25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7">
        <f>SUM(R19:R19)</f>
        <v>0</v>
      </c>
      <c r="S18" s="27">
        <f>SUM(S19:S19)</f>
        <v>0</v>
      </c>
      <c r="T18" s="27"/>
      <c r="U18" s="26"/>
      <c r="V18" s="26"/>
      <c r="W18" s="58"/>
    </row>
    <row r="19" ht="29" hidden="1" customHeight="1" spans="1:23">
      <c r="A19" s="19"/>
      <c r="B19" s="37"/>
      <c r="C19" s="26"/>
      <c r="D19" s="26"/>
      <c r="E19" s="26"/>
      <c r="F19" s="26"/>
      <c r="G19" s="26"/>
      <c r="H19" s="26"/>
      <c r="I19" s="26"/>
      <c r="J19" s="42"/>
      <c r="K19" s="42"/>
      <c r="L19" s="42"/>
      <c r="M19" s="42"/>
      <c r="N19" s="42"/>
      <c r="O19" s="42"/>
      <c r="P19" s="42"/>
      <c r="Q19" s="42"/>
      <c r="R19" s="27"/>
      <c r="S19" s="27"/>
      <c r="T19" s="27"/>
      <c r="U19" s="26"/>
      <c r="V19" s="26"/>
      <c r="W19" s="58"/>
    </row>
    <row r="20" ht="19" hidden="1" customHeight="1" spans="1:23">
      <c r="A20" s="19"/>
      <c r="B20" s="30" t="s">
        <v>83</v>
      </c>
      <c r="C20" s="31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6"/>
      <c r="V20" s="26"/>
      <c r="W20" s="58"/>
    </row>
    <row r="21" ht="24" hidden="1" customHeight="1" spans="1:23">
      <c r="A21" s="19"/>
      <c r="B21" s="37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6"/>
      <c r="V21" s="26"/>
      <c r="W21" s="58"/>
    </row>
    <row r="22" ht="35" customHeight="1" spans="1:23">
      <c r="A22" s="19"/>
      <c r="B22" s="43" t="s">
        <v>84</v>
      </c>
      <c r="C22" s="44"/>
      <c r="D22" s="25"/>
      <c r="E22" s="26"/>
      <c r="F22" s="26"/>
      <c r="G22" s="26">
        <v>7</v>
      </c>
      <c r="H22" s="26"/>
      <c r="I22" s="26"/>
      <c r="J22" s="27"/>
      <c r="K22" s="27"/>
      <c r="L22" s="27"/>
      <c r="M22" s="27"/>
      <c r="N22" s="27"/>
      <c r="O22" s="27"/>
      <c r="P22" s="27"/>
      <c r="Q22" s="27">
        <f>SUM(Q23:Q29)</f>
        <v>829.4</v>
      </c>
      <c r="R22" s="27">
        <f>SUM(R23:R29)</f>
        <v>0</v>
      </c>
      <c r="S22" s="27">
        <f>SUM(S23:S29)</f>
        <v>829.4</v>
      </c>
      <c r="T22" s="27"/>
      <c r="U22" s="26"/>
      <c r="V22" s="26"/>
      <c r="W22" s="58"/>
    </row>
    <row r="23" ht="99" customHeight="1" spans="1:23">
      <c r="A23" s="21">
        <v>1</v>
      </c>
      <c r="B23" s="37"/>
      <c r="C23" s="34" t="s">
        <v>85</v>
      </c>
      <c r="D23" s="35" t="s">
        <v>86</v>
      </c>
      <c r="E23" s="32" t="s">
        <v>64</v>
      </c>
      <c r="F23" s="35" t="s">
        <v>87</v>
      </c>
      <c r="G23" s="25"/>
      <c r="H23" s="32" t="s">
        <v>88</v>
      </c>
      <c r="I23" s="25" t="s">
        <v>89</v>
      </c>
      <c r="J23" s="42" t="s">
        <v>37</v>
      </c>
      <c r="K23" s="42" t="s">
        <v>37</v>
      </c>
      <c r="L23" s="42">
        <v>47</v>
      </c>
      <c r="M23" s="42">
        <v>141</v>
      </c>
      <c r="N23" s="42">
        <v>140</v>
      </c>
      <c r="O23" s="42">
        <v>451</v>
      </c>
      <c r="P23" s="42">
        <v>250</v>
      </c>
      <c r="Q23" s="54">
        <f>SUM(R23:S23)</f>
        <v>250</v>
      </c>
      <c r="R23" s="63"/>
      <c r="S23" s="63">
        <v>250</v>
      </c>
      <c r="T23" s="63"/>
      <c r="U23" s="32" t="s">
        <v>90</v>
      </c>
      <c r="V23" s="25" t="s">
        <v>91</v>
      </c>
      <c r="W23" s="34" t="s">
        <v>92</v>
      </c>
    </row>
    <row r="24" ht="69" customHeight="1" spans="1:23">
      <c r="A24" s="21">
        <v>2</v>
      </c>
      <c r="B24" s="37"/>
      <c r="C24" s="34" t="s">
        <v>93</v>
      </c>
      <c r="D24" s="35" t="s">
        <v>94</v>
      </c>
      <c r="E24" s="26" t="s">
        <v>95</v>
      </c>
      <c r="F24" s="37" t="s">
        <v>96</v>
      </c>
      <c r="G24" s="25"/>
      <c r="H24" s="32" t="s">
        <v>34</v>
      </c>
      <c r="I24" s="25" t="s">
        <v>97</v>
      </c>
      <c r="J24" s="42" t="s">
        <v>36</v>
      </c>
      <c r="K24" s="42" t="s">
        <v>37</v>
      </c>
      <c r="L24" s="42">
        <v>110</v>
      </c>
      <c r="M24" s="42">
        <v>408</v>
      </c>
      <c r="N24" s="42">
        <v>118</v>
      </c>
      <c r="O24" s="42">
        <v>436</v>
      </c>
      <c r="P24" s="42">
        <v>35</v>
      </c>
      <c r="Q24" s="54">
        <f t="shared" ref="Q24:Q29" si="0">SUM(R24:S24)</f>
        <v>30</v>
      </c>
      <c r="R24" s="63"/>
      <c r="S24" s="63">
        <v>30</v>
      </c>
      <c r="T24" s="63"/>
      <c r="U24" s="25" t="s">
        <v>98</v>
      </c>
      <c r="V24" s="25" t="s">
        <v>39</v>
      </c>
      <c r="W24" s="34" t="s">
        <v>99</v>
      </c>
    </row>
    <row r="25" ht="100" customHeight="1" spans="1:23">
      <c r="A25" s="21">
        <v>3</v>
      </c>
      <c r="B25" s="37"/>
      <c r="C25" s="45" t="s">
        <v>100</v>
      </c>
      <c r="D25" s="46" t="s">
        <v>101</v>
      </c>
      <c r="E25" s="26" t="s">
        <v>95</v>
      </c>
      <c r="F25" s="47" t="s">
        <v>102</v>
      </c>
      <c r="G25" s="32"/>
      <c r="H25" s="32" t="s">
        <v>103</v>
      </c>
      <c r="I25" s="32" t="s">
        <v>104</v>
      </c>
      <c r="J25" s="42" t="s">
        <v>37</v>
      </c>
      <c r="K25" s="42" t="s">
        <v>37</v>
      </c>
      <c r="L25" s="42">
        <v>61</v>
      </c>
      <c r="M25" s="42">
        <v>187</v>
      </c>
      <c r="N25" s="42">
        <v>281</v>
      </c>
      <c r="O25" s="42">
        <v>1019</v>
      </c>
      <c r="P25" s="42">
        <v>210</v>
      </c>
      <c r="Q25" s="54">
        <f t="shared" si="0"/>
        <v>212.4</v>
      </c>
      <c r="R25" s="64"/>
      <c r="S25" s="65">
        <v>212.4</v>
      </c>
      <c r="T25" s="65"/>
      <c r="U25" s="26" t="s">
        <v>105</v>
      </c>
      <c r="V25" s="25" t="s">
        <v>91</v>
      </c>
      <c r="W25" s="34" t="s">
        <v>92</v>
      </c>
    </row>
    <row r="26" ht="76" customHeight="1" spans="1:23">
      <c r="A26" s="21">
        <v>4</v>
      </c>
      <c r="B26" s="37"/>
      <c r="C26" s="47" t="s">
        <v>106</v>
      </c>
      <c r="D26" s="35" t="s">
        <v>107</v>
      </c>
      <c r="E26" s="26" t="s">
        <v>108</v>
      </c>
      <c r="F26" s="35" t="s">
        <v>109</v>
      </c>
      <c r="G26" s="32"/>
      <c r="H26" s="32" t="s">
        <v>51</v>
      </c>
      <c r="I26" s="32" t="s">
        <v>110</v>
      </c>
      <c r="J26" s="42" t="s">
        <v>37</v>
      </c>
      <c r="K26" s="42" t="s">
        <v>37</v>
      </c>
      <c r="L26" s="42">
        <v>53</v>
      </c>
      <c r="M26" s="42">
        <v>164</v>
      </c>
      <c r="N26" s="42">
        <v>210</v>
      </c>
      <c r="O26" s="42">
        <v>642</v>
      </c>
      <c r="P26" s="42">
        <v>220</v>
      </c>
      <c r="Q26" s="54">
        <f t="shared" si="0"/>
        <v>40</v>
      </c>
      <c r="R26" s="27"/>
      <c r="S26" s="27">
        <v>40</v>
      </c>
      <c r="T26" s="56">
        <v>220</v>
      </c>
      <c r="U26" s="62" t="s">
        <v>111</v>
      </c>
      <c r="V26" s="25" t="s">
        <v>91</v>
      </c>
      <c r="W26" s="34" t="s">
        <v>112</v>
      </c>
    </row>
    <row r="27" ht="63" customHeight="1" spans="1:23">
      <c r="A27" s="21">
        <v>5</v>
      </c>
      <c r="B27" s="37"/>
      <c r="C27" s="47" t="s">
        <v>113</v>
      </c>
      <c r="D27" s="35" t="s">
        <v>114</v>
      </c>
      <c r="E27" s="26" t="s">
        <v>115</v>
      </c>
      <c r="F27" s="35" t="s">
        <v>116</v>
      </c>
      <c r="G27" s="32"/>
      <c r="H27" s="32" t="s">
        <v>51</v>
      </c>
      <c r="I27" s="32" t="s">
        <v>110</v>
      </c>
      <c r="J27" s="42" t="s">
        <v>37</v>
      </c>
      <c r="K27" s="42" t="s">
        <v>37</v>
      </c>
      <c r="L27" s="42">
        <v>53</v>
      </c>
      <c r="M27" s="42">
        <v>164</v>
      </c>
      <c r="N27" s="42">
        <v>210</v>
      </c>
      <c r="O27" s="42">
        <v>642</v>
      </c>
      <c r="P27" s="42">
        <v>40</v>
      </c>
      <c r="Q27" s="54">
        <f t="shared" si="0"/>
        <v>40</v>
      </c>
      <c r="R27" s="27"/>
      <c r="S27" s="27">
        <v>40</v>
      </c>
      <c r="T27" s="27"/>
      <c r="U27" s="62" t="s">
        <v>111</v>
      </c>
      <c r="V27" s="25" t="s">
        <v>91</v>
      </c>
      <c r="W27" s="34" t="s">
        <v>117</v>
      </c>
    </row>
    <row r="28" ht="125" customHeight="1" spans="1:23">
      <c r="A28" s="21">
        <v>6</v>
      </c>
      <c r="B28" s="37"/>
      <c r="C28" s="47" t="s">
        <v>118</v>
      </c>
      <c r="D28" s="35" t="s">
        <v>119</v>
      </c>
      <c r="E28" s="26" t="s">
        <v>108</v>
      </c>
      <c r="F28" s="35" t="s">
        <v>120</v>
      </c>
      <c r="G28" s="32"/>
      <c r="H28" s="32" t="s">
        <v>72</v>
      </c>
      <c r="I28" s="32" t="s">
        <v>73</v>
      </c>
      <c r="J28" s="42" t="s">
        <v>37</v>
      </c>
      <c r="K28" s="42" t="s">
        <v>37</v>
      </c>
      <c r="L28" s="42">
        <v>58</v>
      </c>
      <c r="M28" s="42">
        <v>171</v>
      </c>
      <c r="N28" s="42">
        <v>286</v>
      </c>
      <c r="O28" s="42">
        <v>474</v>
      </c>
      <c r="P28" s="42">
        <v>250.6</v>
      </c>
      <c r="Q28" s="55">
        <f t="shared" si="0"/>
        <v>28</v>
      </c>
      <c r="R28" s="27"/>
      <c r="S28" s="27">
        <v>28</v>
      </c>
      <c r="T28" s="56">
        <v>211.5</v>
      </c>
      <c r="U28" s="62" t="s">
        <v>74</v>
      </c>
      <c r="V28" s="25" t="s">
        <v>91</v>
      </c>
      <c r="W28" s="34" t="s">
        <v>92</v>
      </c>
    </row>
    <row r="29" ht="79" customHeight="1" spans="1:23">
      <c r="A29" s="21">
        <v>7</v>
      </c>
      <c r="B29" s="37"/>
      <c r="C29" s="45" t="s">
        <v>121</v>
      </c>
      <c r="D29" s="26" t="s">
        <v>122</v>
      </c>
      <c r="E29" s="26" t="s">
        <v>95</v>
      </c>
      <c r="F29" s="26" t="s">
        <v>123</v>
      </c>
      <c r="G29" s="32"/>
      <c r="H29" s="32" t="s">
        <v>124</v>
      </c>
      <c r="I29" s="32" t="s">
        <v>125</v>
      </c>
      <c r="J29" s="42" t="s">
        <v>37</v>
      </c>
      <c r="K29" s="42" t="s">
        <v>37</v>
      </c>
      <c r="L29" s="42">
        <v>79</v>
      </c>
      <c r="M29" s="42">
        <v>192</v>
      </c>
      <c r="N29" s="42">
        <v>134</v>
      </c>
      <c r="O29" s="42">
        <v>267</v>
      </c>
      <c r="P29" s="42">
        <v>229</v>
      </c>
      <c r="Q29" s="55">
        <f t="shared" si="0"/>
        <v>229</v>
      </c>
      <c r="R29" s="27"/>
      <c r="S29" s="27">
        <v>229</v>
      </c>
      <c r="T29" s="27"/>
      <c r="U29" s="26" t="s">
        <v>126</v>
      </c>
      <c r="V29" s="25" t="s">
        <v>91</v>
      </c>
      <c r="W29" s="34" t="s">
        <v>92</v>
      </c>
    </row>
    <row r="30" ht="22" hidden="1" customHeight="1" spans="1:23">
      <c r="A30" s="21"/>
      <c r="B30" s="30" t="s">
        <v>127</v>
      </c>
      <c r="C30" s="31"/>
      <c r="D30" s="26"/>
      <c r="E30" s="26"/>
      <c r="F30" s="26"/>
      <c r="G30" s="26"/>
      <c r="H30" s="26"/>
      <c r="I30" s="26"/>
      <c r="J30" s="42"/>
      <c r="K30" s="42"/>
      <c r="L30" s="42"/>
      <c r="M30" s="42"/>
      <c r="N30" s="42"/>
      <c r="O30" s="42"/>
      <c r="P30" s="42"/>
      <c r="Q30" s="42"/>
      <c r="R30" s="27"/>
      <c r="S30" s="27"/>
      <c r="T30" s="27"/>
      <c r="U30" s="26"/>
      <c r="V30" s="25"/>
      <c r="W30" s="58"/>
    </row>
    <row r="31" ht="24" hidden="1" customHeight="1" spans="1:23">
      <c r="A31" s="19"/>
      <c r="B31" s="37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  <c r="V31" s="25"/>
      <c r="W31" s="58"/>
    </row>
    <row r="32" ht="30" customHeight="1" spans="1:23">
      <c r="A32" s="19"/>
      <c r="B32" s="28" t="s">
        <v>128</v>
      </c>
      <c r="C32" s="29"/>
      <c r="D32" s="25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7">
        <f>R33+R35+R37+R39</f>
        <v>0</v>
      </c>
      <c r="S32" s="27">
        <f>S33+S35+S37+S39</f>
        <v>0</v>
      </c>
      <c r="T32" s="27"/>
      <c r="U32" s="26"/>
      <c r="V32" s="25"/>
      <c r="W32" s="58"/>
    </row>
    <row r="33" ht="25" hidden="1" customHeight="1" spans="1:23">
      <c r="A33" s="19"/>
      <c r="B33" s="30" t="s">
        <v>129</v>
      </c>
      <c r="C33" s="31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  <c r="V33" s="26"/>
      <c r="W33" s="58"/>
    </row>
    <row r="34" hidden="1" spans="1:23">
      <c r="A34" s="19"/>
      <c r="B34" s="37"/>
      <c r="C34" s="26"/>
      <c r="D34" s="26"/>
      <c r="E34" s="26"/>
      <c r="F34" s="26"/>
      <c r="G34" s="26"/>
      <c r="H34" s="26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  <c r="V34" s="26"/>
      <c r="W34" s="58"/>
    </row>
    <row r="35" ht="29" hidden="1" customHeight="1" spans="1:23">
      <c r="A35" s="19"/>
      <c r="B35" s="30" t="s">
        <v>130</v>
      </c>
      <c r="C35" s="31"/>
      <c r="D35" s="25"/>
      <c r="E35" s="26"/>
      <c r="F35" s="26"/>
      <c r="G35" s="26"/>
      <c r="H35" s="26"/>
      <c r="I35" s="26"/>
      <c r="J35" s="27"/>
      <c r="K35" s="27"/>
      <c r="L35" s="27"/>
      <c r="M35" s="27"/>
      <c r="N35" s="27"/>
      <c r="O35" s="27"/>
      <c r="P35" s="27"/>
      <c r="Q35" s="27"/>
      <c r="R35" s="27">
        <f>SUM(R36:R36)</f>
        <v>0</v>
      </c>
      <c r="S35" s="27">
        <f>SUM(S36:S36)</f>
        <v>0</v>
      </c>
      <c r="T35" s="27"/>
      <c r="U35" s="26"/>
      <c r="V35" s="26"/>
      <c r="W35" s="58"/>
    </row>
    <row r="36" ht="19" hidden="1" customHeight="1" spans="1:23">
      <c r="A36" s="21"/>
      <c r="B36" s="37"/>
      <c r="C36" s="45"/>
      <c r="D36" s="37"/>
      <c r="E36" s="26"/>
      <c r="F36" s="37"/>
      <c r="G36" s="37"/>
      <c r="H36" s="37"/>
      <c r="I36" s="37"/>
      <c r="J36" s="54"/>
      <c r="K36" s="54"/>
      <c r="L36" s="54"/>
      <c r="M36" s="54"/>
      <c r="N36" s="54"/>
      <c r="O36" s="54"/>
      <c r="P36" s="54"/>
      <c r="Q36" s="54"/>
      <c r="R36" s="54"/>
      <c r="S36" s="42"/>
      <c r="T36" s="42"/>
      <c r="U36" s="32"/>
      <c r="V36" s="26"/>
      <c r="W36" s="26"/>
    </row>
    <row r="37" ht="26" hidden="1" customHeight="1" spans="1:23">
      <c r="A37" s="19"/>
      <c r="B37" s="30" t="s">
        <v>131</v>
      </c>
      <c r="C37" s="31"/>
      <c r="D37" s="26"/>
      <c r="E37" s="26"/>
      <c r="F37" s="26"/>
      <c r="G37" s="26"/>
      <c r="H37" s="26"/>
      <c r="I37" s="26"/>
      <c r="J37" s="42"/>
      <c r="K37" s="42"/>
      <c r="L37" s="42"/>
      <c r="M37" s="42"/>
      <c r="N37" s="42"/>
      <c r="O37" s="42"/>
      <c r="P37" s="42"/>
      <c r="Q37" s="42"/>
      <c r="R37" s="27"/>
      <c r="S37" s="27"/>
      <c r="T37" s="27"/>
      <c r="U37" s="26"/>
      <c r="V37" s="26"/>
      <c r="W37" s="58"/>
    </row>
    <row r="38" ht="20" hidden="1" customHeight="1" spans="1:23">
      <c r="A38" s="19"/>
      <c r="B38" s="37"/>
      <c r="C38" s="26"/>
      <c r="D38" s="26"/>
      <c r="E38" s="26"/>
      <c r="F38" s="26"/>
      <c r="G38" s="26"/>
      <c r="H38" s="26"/>
      <c r="I38" s="26"/>
      <c r="J38" s="42"/>
      <c r="K38" s="42"/>
      <c r="L38" s="42"/>
      <c r="M38" s="42"/>
      <c r="N38" s="42"/>
      <c r="O38" s="42"/>
      <c r="P38" s="42"/>
      <c r="Q38" s="42"/>
      <c r="R38" s="27"/>
      <c r="S38" s="27"/>
      <c r="T38" s="27"/>
      <c r="U38" s="26"/>
      <c r="V38" s="26"/>
      <c r="W38" s="58"/>
    </row>
    <row r="39" ht="38" hidden="1" customHeight="1" spans="1:23">
      <c r="A39" s="19"/>
      <c r="B39" s="48" t="s">
        <v>132</v>
      </c>
      <c r="C39" s="49"/>
      <c r="D39" s="25"/>
      <c r="E39" s="26"/>
      <c r="F39" s="26"/>
      <c r="G39" s="26"/>
      <c r="H39" s="26"/>
      <c r="I39" s="26"/>
      <c r="J39" s="27"/>
      <c r="K39" s="27"/>
      <c r="L39" s="27"/>
      <c r="M39" s="27"/>
      <c r="N39" s="27"/>
      <c r="O39" s="27"/>
      <c r="P39" s="27"/>
      <c r="Q39" s="27"/>
      <c r="R39" s="27">
        <f>SUM(R44:R44)</f>
        <v>0</v>
      </c>
      <c r="S39" s="27">
        <f>SUM(S44:S44)</f>
        <v>0</v>
      </c>
      <c r="T39" s="27"/>
      <c r="U39" s="26"/>
      <c r="V39" s="26"/>
      <c r="W39" s="58"/>
    </row>
    <row r="40" ht="23" hidden="1" customHeight="1" spans="1:23">
      <c r="A40" s="19"/>
      <c r="B40" s="30" t="s">
        <v>129</v>
      </c>
      <c r="C40" s="31"/>
      <c r="D40" s="25"/>
      <c r="E40" s="26"/>
      <c r="F40" s="26"/>
      <c r="G40" s="26"/>
      <c r="H40" s="26"/>
      <c r="I40" s="26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  <c r="V40" s="26"/>
      <c r="W40" s="58"/>
    </row>
    <row r="41" ht="23" hidden="1" customHeight="1" spans="1:23">
      <c r="A41" s="19"/>
      <c r="B41" s="30" t="s">
        <v>130</v>
      </c>
      <c r="C41" s="31"/>
      <c r="D41" s="25"/>
      <c r="E41" s="26"/>
      <c r="F41" s="26"/>
      <c r="G41" s="26"/>
      <c r="H41" s="26"/>
      <c r="I41" s="26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  <c r="V41" s="26"/>
      <c r="W41" s="58"/>
    </row>
    <row r="42" ht="23" hidden="1" customHeight="1" spans="1:23">
      <c r="A42" s="19"/>
      <c r="B42" s="30"/>
      <c r="C42" s="31"/>
      <c r="D42" s="25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  <c r="V42" s="26"/>
      <c r="W42" s="58"/>
    </row>
    <row r="43" ht="21" hidden="1" customHeight="1" spans="1:23">
      <c r="A43" s="19"/>
      <c r="B43" s="30" t="s">
        <v>131</v>
      </c>
      <c r="C43" s="31"/>
      <c r="D43" s="25"/>
      <c r="E43" s="26"/>
      <c r="F43" s="26"/>
      <c r="G43" s="26"/>
      <c r="H43" s="26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  <c r="V43" s="26"/>
      <c r="W43" s="58"/>
    </row>
    <row r="44" ht="23" hidden="1" customHeight="1" spans="1:23">
      <c r="A44" s="19"/>
      <c r="B44" s="30" t="s">
        <v>132</v>
      </c>
      <c r="C44" s="31"/>
      <c r="D44" s="35"/>
      <c r="E44" s="26"/>
      <c r="F44" s="35"/>
      <c r="G44" s="32"/>
      <c r="H44" s="32"/>
      <c r="I44" s="35"/>
      <c r="J44" s="55"/>
      <c r="K44" s="55"/>
      <c r="L44" s="55"/>
      <c r="M44" s="55"/>
      <c r="N44" s="55"/>
      <c r="O44" s="55"/>
      <c r="P44" s="55"/>
      <c r="Q44" s="55"/>
      <c r="R44" s="27"/>
      <c r="S44" s="27"/>
      <c r="T44" s="27"/>
      <c r="U44" s="26"/>
      <c r="V44" s="26"/>
      <c r="W44" s="58"/>
    </row>
    <row r="45" ht="30" customHeight="1" spans="1:23">
      <c r="A45" s="19"/>
      <c r="B45" s="28" t="s">
        <v>133</v>
      </c>
      <c r="C45" s="29"/>
      <c r="D45" s="25"/>
      <c r="E45" s="26"/>
      <c r="F45" s="26"/>
      <c r="G45" s="26">
        <v>1</v>
      </c>
      <c r="H45" s="26"/>
      <c r="I45" s="26"/>
      <c r="J45" s="27"/>
      <c r="K45" s="27"/>
      <c r="L45" s="27"/>
      <c r="M45" s="27"/>
      <c r="N45" s="27"/>
      <c r="O45" s="27"/>
      <c r="P45" s="27"/>
      <c r="Q45" s="27">
        <f>Q46+Q48</f>
        <v>15</v>
      </c>
      <c r="R45" s="27">
        <f>R46+R48</f>
        <v>0</v>
      </c>
      <c r="S45" s="27">
        <f>S46+S48</f>
        <v>15</v>
      </c>
      <c r="T45" s="27"/>
      <c r="U45" s="26"/>
      <c r="V45" s="26"/>
      <c r="W45" s="58"/>
    </row>
    <row r="46" ht="33" customHeight="1" spans="1:23">
      <c r="A46" s="19"/>
      <c r="B46" s="30" t="s">
        <v>134</v>
      </c>
      <c r="C46" s="31"/>
      <c r="D46" s="25"/>
      <c r="E46" s="26"/>
      <c r="F46" s="26"/>
      <c r="G46" s="26">
        <v>1</v>
      </c>
      <c r="H46" s="26"/>
      <c r="I46" s="26"/>
      <c r="J46" s="27"/>
      <c r="K46" s="27"/>
      <c r="L46" s="27"/>
      <c r="M46" s="27"/>
      <c r="N46" s="27"/>
      <c r="O46" s="27"/>
      <c r="P46" s="27"/>
      <c r="Q46" s="27">
        <v>15</v>
      </c>
      <c r="R46" s="27">
        <f>SUM(R47:R47)</f>
        <v>0</v>
      </c>
      <c r="S46" s="27">
        <f>SUM(S47:S47)</f>
        <v>15</v>
      </c>
      <c r="T46" s="27"/>
      <c r="U46" s="26"/>
      <c r="V46" s="26"/>
      <c r="W46" s="58"/>
    </row>
    <row r="47" ht="54" customHeight="1" spans="1:23">
      <c r="A47" s="19"/>
      <c r="B47" s="37"/>
      <c r="C47" s="26" t="s">
        <v>135</v>
      </c>
      <c r="D47" s="26" t="s">
        <v>136</v>
      </c>
      <c r="E47" s="26" t="s">
        <v>95</v>
      </c>
      <c r="F47" s="26" t="s">
        <v>137</v>
      </c>
      <c r="G47" s="26"/>
      <c r="H47" s="26" t="s">
        <v>124</v>
      </c>
      <c r="I47" s="26" t="s">
        <v>138</v>
      </c>
      <c r="J47" s="42" t="s">
        <v>37</v>
      </c>
      <c r="K47" s="42" t="s">
        <v>37</v>
      </c>
      <c r="L47" s="42">
        <v>51</v>
      </c>
      <c r="M47" s="42">
        <v>160</v>
      </c>
      <c r="N47" s="42">
        <v>153</v>
      </c>
      <c r="O47" s="42">
        <v>480</v>
      </c>
      <c r="P47" s="42">
        <v>15</v>
      </c>
      <c r="Q47" s="55">
        <f>SUM(R47:S47)</f>
        <v>15</v>
      </c>
      <c r="R47" s="27"/>
      <c r="S47" s="27">
        <v>15</v>
      </c>
      <c r="T47" s="27"/>
      <c r="U47" s="32" t="s">
        <v>139</v>
      </c>
      <c r="V47" s="26" t="s">
        <v>39</v>
      </c>
      <c r="W47" s="26" t="s">
        <v>140</v>
      </c>
    </row>
    <row r="48" ht="31" customHeight="1" spans="1:23">
      <c r="A48" s="19"/>
      <c r="B48" s="30" t="s">
        <v>141</v>
      </c>
      <c r="C48" s="31"/>
      <c r="D48" s="26"/>
      <c r="E48" s="42"/>
      <c r="F48" s="26"/>
      <c r="G48" s="26"/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>
        <f>SUM(R49)</f>
        <v>0</v>
      </c>
      <c r="S48" s="27">
        <f>SUM(S49)</f>
        <v>0</v>
      </c>
      <c r="T48" s="27"/>
      <c r="U48" s="26"/>
      <c r="V48" s="26"/>
      <c r="W48" s="58"/>
    </row>
    <row r="49" ht="27" hidden="1" customHeight="1" spans="1:23">
      <c r="A49" s="19">
        <v>1</v>
      </c>
      <c r="B49" s="37"/>
      <c r="C49" s="45"/>
      <c r="D49" s="46"/>
      <c r="E49" s="26"/>
      <c r="F49" s="26"/>
      <c r="G49" s="26"/>
      <c r="H49" s="26"/>
      <c r="I49" s="26"/>
      <c r="J49" s="56"/>
      <c r="K49" s="56"/>
      <c r="L49" s="27"/>
      <c r="M49" s="27"/>
      <c r="N49" s="27"/>
      <c r="O49" s="27"/>
      <c r="P49" s="27"/>
      <c r="Q49" s="27"/>
      <c r="R49" s="27"/>
      <c r="S49" s="27"/>
      <c r="T49" s="27"/>
      <c r="U49" s="26"/>
      <c r="V49" s="25"/>
      <c r="W49" s="26"/>
    </row>
    <row r="50" ht="24" customHeight="1" spans="1:23">
      <c r="A50" s="19"/>
      <c r="B50" s="28" t="s">
        <v>142</v>
      </c>
      <c r="C50" s="29"/>
      <c r="D50" s="25"/>
      <c r="E50" s="42"/>
      <c r="F50" s="26"/>
      <c r="G50" s="26"/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6"/>
      <c r="V50" s="26"/>
      <c r="W50" s="58"/>
    </row>
    <row r="51" ht="23" hidden="1" customHeight="1" spans="1:23">
      <c r="A51" s="19"/>
      <c r="B51" s="37"/>
      <c r="C51" s="45"/>
      <c r="D51" s="50"/>
      <c r="E51" s="26"/>
      <c r="F51" s="26"/>
      <c r="G51" s="26"/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6"/>
      <c r="V51" s="25"/>
      <c r="W51" s="58"/>
    </row>
    <row r="52" ht="23" hidden="1" customHeight="1" spans="1:23">
      <c r="A52" s="19"/>
      <c r="B52" s="30" t="s">
        <v>143</v>
      </c>
      <c r="C52" s="31"/>
      <c r="D52" s="26"/>
      <c r="E52" s="26"/>
      <c r="F52" s="26"/>
      <c r="G52" s="26"/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6"/>
      <c r="V52" s="26"/>
      <c r="W52" s="58"/>
    </row>
    <row r="53" hidden="1" spans="1:23">
      <c r="A53" s="19"/>
      <c r="B53" s="37"/>
      <c r="C53" s="26"/>
      <c r="D53" s="26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6"/>
      <c r="V53" s="26"/>
      <c r="W53" s="58"/>
    </row>
    <row r="54" ht="20" hidden="1" customHeight="1" spans="1:23">
      <c r="A54" s="19"/>
      <c r="B54" s="30" t="s">
        <v>144</v>
      </c>
      <c r="C54" s="31"/>
      <c r="D54" s="26"/>
      <c r="E54" s="26"/>
      <c r="F54" s="26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6"/>
      <c r="V54" s="26"/>
      <c r="W54" s="58"/>
    </row>
    <row r="55" hidden="1" spans="1:23">
      <c r="A55" s="19"/>
      <c r="B55" s="37"/>
      <c r="C55" s="26"/>
      <c r="D55" s="26"/>
      <c r="E55" s="26"/>
      <c r="F55" s="26"/>
      <c r="G55" s="26"/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6"/>
      <c r="V55" s="26"/>
      <c r="W55" s="58"/>
    </row>
    <row r="56" ht="26" hidden="1" customHeight="1" spans="1:23">
      <c r="A56" s="19"/>
      <c r="B56" s="30" t="s">
        <v>145</v>
      </c>
      <c r="C56" s="31"/>
      <c r="D56" s="26"/>
      <c r="E56" s="26"/>
      <c r="F56" s="26"/>
      <c r="G56" s="26"/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6"/>
      <c r="V56" s="26"/>
      <c r="W56" s="58"/>
    </row>
    <row r="57" ht="26" hidden="1" customHeight="1" spans="1:23">
      <c r="A57" s="19"/>
      <c r="B57" s="30" t="s">
        <v>146</v>
      </c>
      <c r="C57" s="31"/>
      <c r="D57" s="26"/>
      <c r="E57" s="26"/>
      <c r="F57" s="26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6"/>
      <c r="V57" s="26"/>
      <c r="W57" s="58"/>
    </row>
    <row r="58" ht="26" hidden="1" customHeight="1" spans="1:23">
      <c r="A58" s="19"/>
      <c r="B58" s="30" t="s">
        <v>143</v>
      </c>
      <c r="C58" s="31"/>
      <c r="D58" s="26"/>
      <c r="E58" s="26"/>
      <c r="F58" s="26"/>
      <c r="G58" s="26"/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6"/>
      <c r="V58" s="26"/>
      <c r="W58" s="58"/>
    </row>
    <row r="59" ht="26" hidden="1" customHeight="1" spans="1:23">
      <c r="A59" s="19"/>
      <c r="B59" s="30" t="s">
        <v>144</v>
      </c>
      <c r="C59" s="31"/>
      <c r="D59" s="26"/>
      <c r="E59" s="26"/>
      <c r="F59" s="26"/>
      <c r="G59" s="26"/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6"/>
      <c r="V59" s="26"/>
      <c r="W59" s="58"/>
    </row>
    <row r="60" ht="26" hidden="1" customHeight="1" spans="1:23">
      <c r="A60" s="19"/>
      <c r="B60" s="30" t="s">
        <v>145</v>
      </c>
      <c r="C60" s="31"/>
      <c r="D60" s="26"/>
      <c r="E60" s="26"/>
      <c r="F60" s="26"/>
      <c r="G60" s="26"/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6"/>
      <c r="V60" s="26"/>
      <c r="W60" s="58"/>
    </row>
    <row r="61" ht="26" hidden="1" customHeight="1" spans="1:23">
      <c r="A61" s="19"/>
      <c r="B61" s="48"/>
      <c r="C61" s="49"/>
      <c r="D61" s="26"/>
      <c r="E61" s="26"/>
      <c r="F61" s="26"/>
      <c r="G61" s="26"/>
      <c r="H61" s="26"/>
      <c r="I61" s="2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6"/>
      <c r="V61" s="26"/>
      <c r="W61" s="58"/>
    </row>
    <row r="62" ht="21" customHeight="1" spans="1:23">
      <c r="A62" s="19"/>
      <c r="B62" s="28" t="s">
        <v>147</v>
      </c>
      <c r="C62" s="29"/>
      <c r="D62" s="25"/>
      <c r="E62" s="26"/>
      <c r="F62" s="26"/>
      <c r="G62" s="26"/>
      <c r="H62" s="26"/>
      <c r="I62" s="26"/>
      <c r="J62" s="27"/>
      <c r="K62" s="27"/>
      <c r="L62" s="27"/>
      <c r="M62" s="27"/>
      <c r="N62" s="27"/>
      <c r="O62" s="27"/>
      <c r="P62" s="27"/>
      <c r="Q62" s="27"/>
      <c r="R62" s="27">
        <f>R63+R65+R67+R68</f>
        <v>0</v>
      </c>
      <c r="S62" s="27">
        <f>S63+S65+S67+S68</f>
        <v>0</v>
      </c>
      <c r="T62" s="27"/>
      <c r="U62" s="26"/>
      <c r="V62" s="26"/>
      <c r="W62" s="58"/>
    </row>
    <row r="63" ht="30" hidden="1" customHeight="1" spans="1:23">
      <c r="A63" s="19"/>
      <c r="B63" s="30" t="s">
        <v>148</v>
      </c>
      <c r="C63" s="31"/>
      <c r="D63" s="26"/>
      <c r="E63" s="26"/>
      <c r="F63" s="26"/>
      <c r="G63" s="26"/>
      <c r="H63" s="26"/>
      <c r="I63" s="26"/>
      <c r="J63" s="27"/>
      <c r="K63" s="27"/>
      <c r="L63" s="27"/>
      <c r="M63" s="27"/>
      <c r="N63" s="27"/>
      <c r="O63" s="27"/>
      <c r="P63" s="27"/>
      <c r="Q63" s="27"/>
      <c r="R63" s="27">
        <f>SUM(R64)</f>
        <v>0</v>
      </c>
      <c r="S63" s="27">
        <f>SUM(S64)</f>
        <v>0</v>
      </c>
      <c r="T63" s="27"/>
      <c r="U63" s="26"/>
      <c r="V63" s="26"/>
      <c r="W63" s="58"/>
    </row>
    <row r="64" ht="56" hidden="1" customHeight="1" spans="1:23">
      <c r="A64" s="19"/>
      <c r="B64" s="37"/>
      <c r="C64" s="26"/>
      <c r="D64" s="26"/>
      <c r="E64" s="26"/>
      <c r="F64" s="47"/>
      <c r="G64" s="26"/>
      <c r="H64" s="26"/>
      <c r="I64" s="4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6"/>
      <c r="V64" s="26"/>
      <c r="W64" s="34"/>
    </row>
    <row r="65" ht="26" hidden="1" customHeight="1" spans="1:23">
      <c r="A65" s="19"/>
      <c r="B65" s="30" t="s">
        <v>149</v>
      </c>
      <c r="C65" s="31"/>
      <c r="D65" s="26"/>
      <c r="E65" s="26"/>
      <c r="F65" s="26"/>
      <c r="G65" s="26"/>
      <c r="H65" s="26"/>
      <c r="I65" s="26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6"/>
      <c r="V65" s="26"/>
      <c r="W65" s="58"/>
    </row>
    <row r="66" ht="22" hidden="1" customHeight="1" spans="1:23">
      <c r="A66" s="19"/>
      <c r="B66" s="48" t="s">
        <v>150</v>
      </c>
      <c r="C66" s="49"/>
      <c r="D66" s="26"/>
      <c r="E66" s="26"/>
      <c r="F66" s="26"/>
      <c r="G66" s="26"/>
      <c r="H66" s="26"/>
      <c r="I66" s="26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6"/>
      <c r="V66" s="26"/>
      <c r="W66" s="58"/>
    </row>
    <row r="67" ht="25" hidden="1" customHeight="1" spans="1:23">
      <c r="A67" s="19"/>
      <c r="B67" s="30" t="s">
        <v>151</v>
      </c>
      <c r="C67" s="31"/>
      <c r="D67" s="26"/>
      <c r="E67" s="26"/>
      <c r="F67" s="26"/>
      <c r="G67" s="26"/>
      <c r="H67" s="26"/>
      <c r="I67" s="26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6"/>
      <c r="V67" s="26"/>
      <c r="W67" s="58"/>
    </row>
    <row r="68" ht="22" hidden="1" customHeight="1" spans="1:23">
      <c r="A68" s="19"/>
      <c r="B68" s="30" t="s">
        <v>152</v>
      </c>
      <c r="C68" s="31"/>
      <c r="D68" s="26"/>
      <c r="E68" s="26"/>
      <c r="F68" s="26"/>
      <c r="G68" s="26"/>
      <c r="H68" s="26"/>
      <c r="I68" s="26"/>
      <c r="J68" s="27"/>
      <c r="K68" s="27"/>
      <c r="L68" s="27"/>
      <c r="M68" s="27"/>
      <c r="N68" s="27"/>
      <c r="O68" s="27"/>
      <c r="P68" s="27"/>
      <c r="Q68" s="27"/>
      <c r="R68" s="27">
        <f>R69</f>
        <v>0</v>
      </c>
      <c r="S68" s="27">
        <f>S69</f>
        <v>0</v>
      </c>
      <c r="T68" s="27"/>
      <c r="U68" s="26"/>
      <c r="V68" s="26"/>
      <c r="W68" s="58"/>
    </row>
    <row r="69" ht="36" hidden="1" customHeight="1" spans="1:23">
      <c r="A69" s="19"/>
      <c r="B69" s="37"/>
      <c r="C69" s="26"/>
      <c r="D69" s="26"/>
      <c r="E69" s="26"/>
      <c r="F69" s="47"/>
      <c r="G69" s="26"/>
      <c r="H69" s="26"/>
      <c r="I69" s="4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6"/>
      <c r="V69" s="26"/>
      <c r="W69" s="34"/>
    </row>
    <row r="70" ht="30" customHeight="1" spans="1:23">
      <c r="A70" s="19"/>
      <c r="B70" s="23" t="s">
        <v>153</v>
      </c>
      <c r="C70" s="24"/>
      <c r="D70" s="25"/>
      <c r="E70" s="26"/>
      <c r="F70" s="26"/>
      <c r="G70" s="27"/>
      <c r="H70" s="26"/>
      <c r="I70" s="26"/>
      <c r="J70" s="27"/>
      <c r="K70" s="27"/>
      <c r="L70" s="27"/>
      <c r="M70" s="27"/>
      <c r="N70" s="27"/>
      <c r="O70" s="27"/>
      <c r="P70" s="27"/>
      <c r="Q70" s="27">
        <f>Q71+Q74+Q81+Q84+Q109</f>
        <v>0</v>
      </c>
      <c r="R70" s="27">
        <f>R71+R74+R81+R84+R109</f>
        <v>0</v>
      </c>
      <c r="S70" s="27">
        <f>S71+S74+S81+S84+S109</f>
        <v>0</v>
      </c>
      <c r="T70" s="27"/>
      <c r="U70" s="26"/>
      <c r="V70" s="26"/>
      <c r="W70" s="58"/>
    </row>
    <row r="71" ht="26" hidden="1" customHeight="1" spans="1:23">
      <c r="A71" s="19"/>
      <c r="B71" s="30" t="s">
        <v>154</v>
      </c>
      <c r="C71" s="31"/>
      <c r="D71" s="26"/>
      <c r="E71" s="26"/>
      <c r="F71" s="26"/>
      <c r="G71" s="26"/>
      <c r="H71" s="26"/>
      <c r="I71" s="26"/>
      <c r="J71" s="27"/>
      <c r="K71" s="27"/>
      <c r="L71" s="27"/>
      <c r="M71" s="27"/>
      <c r="N71" s="27"/>
      <c r="O71" s="27"/>
      <c r="P71" s="27"/>
      <c r="Q71" s="27">
        <f>Q72+Q73</f>
        <v>0</v>
      </c>
      <c r="R71" s="27">
        <f>R72+R73</f>
        <v>0</v>
      </c>
      <c r="S71" s="27">
        <f>S72+S73</f>
        <v>0</v>
      </c>
      <c r="T71" s="27"/>
      <c r="U71" s="26"/>
      <c r="V71" s="26"/>
      <c r="W71" s="58"/>
    </row>
    <row r="72" ht="27" hidden="1" customHeight="1" spans="1:23">
      <c r="A72" s="19"/>
      <c r="B72" s="30" t="s">
        <v>155</v>
      </c>
      <c r="C72" s="31"/>
      <c r="D72" s="26"/>
      <c r="E72" s="26"/>
      <c r="F72" s="26"/>
      <c r="G72" s="26"/>
      <c r="H72" s="26"/>
      <c r="I72" s="26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6"/>
      <c r="V72" s="26"/>
      <c r="W72" s="58"/>
    </row>
    <row r="73" ht="23" hidden="1" customHeight="1" spans="1:23">
      <c r="A73" s="19"/>
      <c r="B73" s="30" t="s">
        <v>156</v>
      </c>
      <c r="C73" s="31"/>
      <c r="D73" s="26"/>
      <c r="E73" s="26"/>
      <c r="F73" s="26"/>
      <c r="G73" s="26"/>
      <c r="H73" s="26"/>
      <c r="I73" s="26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6"/>
      <c r="V73" s="26"/>
      <c r="W73" s="58"/>
    </row>
    <row r="74" ht="23" hidden="1" customHeight="1" spans="1:23">
      <c r="A74" s="19"/>
      <c r="B74" s="30" t="s">
        <v>157</v>
      </c>
      <c r="C74" s="31"/>
      <c r="D74" s="26"/>
      <c r="E74" s="26"/>
      <c r="F74" s="26"/>
      <c r="G74" s="26"/>
      <c r="H74" s="26"/>
      <c r="I74" s="26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6"/>
      <c r="V74" s="26"/>
      <c r="W74" s="58"/>
    </row>
    <row r="75" ht="23" hidden="1" customHeight="1" spans="1:23">
      <c r="A75" s="19"/>
      <c r="B75" s="30" t="s">
        <v>158</v>
      </c>
      <c r="C75" s="31"/>
      <c r="D75" s="26"/>
      <c r="E75" s="26"/>
      <c r="F75" s="26"/>
      <c r="G75" s="26"/>
      <c r="H75" s="26"/>
      <c r="I75" s="26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6"/>
      <c r="V75" s="26"/>
      <c r="W75" s="58"/>
    </row>
    <row r="76" ht="29" hidden="1" customHeight="1" spans="1:23">
      <c r="A76" s="19"/>
      <c r="B76" s="30"/>
      <c r="C76" s="45"/>
      <c r="D76" s="26"/>
      <c r="E76" s="26"/>
      <c r="F76" s="26"/>
      <c r="G76" s="26"/>
      <c r="H76" s="26"/>
      <c r="I76" s="26"/>
      <c r="J76" s="27"/>
      <c r="K76" s="27"/>
      <c r="L76" s="27"/>
      <c r="M76" s="27"/>
      <c r="N76" s="27"/>
      <c r="O76" s="27"/>
      <c r="P76" s="27"/>
      <c r="Q76" s="27"/>
      <c r="R76" s="27"/>
      <c r="S76" s="27">
        <v>0</v>
      </c>
      <c r="T76" s="27"/>
      <c r="U76" s="26"/>
      <c r="V76" s="26"/>
      <c r="W76" s="26"/>
    </row>
    <row r="77" ht="23" hidden="1" customHeight="1" spans="1:23">
      <c r="A77" s="19"/>
      <c r="B77" s="30" t="s">
        <v>159</v>
      </c>
      <c r="C77" s="31"/>
      <c r="D77" s="26"/>
      <c r="E77" s="26"/>
      <c r="F77" s="26"/>
      <c r="G77" s="26"/>
      <c r="H77" s="26"/>
      <c r="I77" s="26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6"/>
      <c r="V77" s="26"/>
      <c r="W77" s="58"/>
    </row>
    <row r="78" ht="23" hidden="1" customHeight="1" spans="1:23">
      <c r="A78" s="19"/>
      <c r="B78" s="30"/>
      <c r="C78" s="66" t="s">
        <v>160</v>
      </c>
      <c r="D78" s="26"/>
      <c r="E78" s="26"/>
      <c r="F78" s="26"/>
      <c r="G78" s="26"/>
      <c r="H78" s="26"/>
      <c r="I78" s="26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6"/>
      <c r="V78" s="26"/>
      <c r="W78" s="58"/>
    </row>
    <row r="79" ht="23" hidden="1" customHeight="1" spans="1:23">
      <c r="A79" s="19"/>
      <c r="B79" s="30"/>
      <c r="C79" s="66" t="s">
        <v>161</v>
      </c>
      <c r="D79" s="26"/>
      <c r="E79" s="26"/>
      <c r="F79" s="26"/>
      <c r="G79" s="26"/>
      <c r="H79" s="26"/>
      <c r="I79" s="26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6"/>
      <c r="V79" s="26"/>
      <c r="W79" s="58"/>
    </row>
    <row r="80" ht="23" hidden="1" customHeight="1" spans="1:23">
      <c r="A80" s="19"/>
      <c r="B80" s="30" t="s">
        <v>162</v>
      </c>
      <c r="C80" s="31"/>
      <c r="D80" s="26"/>
      <c r="E80" s="26"/>
      <c r="F80" s="26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6"/>
      <c r="V80" s="26"/>
      <c r="W80" s="58"/>
    </row>
    <row r="81" ht="23" hidden="1" customHeight="1" spans="1:23">
      <c r="A81" s="19"/>
      <c r="B81" s="30" t="s">
        <v>163</v>
      </c>
      <c r="C81" s="31"/>
      <c r="D81" s="26"/>
      <c r="E81" s="26"/>
      <c r="F81" s="26"/>
      <c r="G81" s="26"/>
      <c r="H81" s="26"/>
      <c r="I81" s="26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6"/>
      <c r="V81" s="26"/>
      <c r="W81" s="58"/>
    </row>
    <row r="82" ht="23" hidden="1" customHeight="1" spans="1:23">
      <c r="A82" s="19"/>
      <c r="B82" s="30" t="s">
        <v>164</v>
      </c>
      <c r="C82" s="31"/>
      <c r="D82" s="26"/>
      <c r="E82" s="26"/>
      <c r="F82" s="26"/>
      <c r="G82" s="26"/>
      <c r="H82" s="26"/>
      <c r="I82" s="26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6"/>
      <c r="V82" s="26"/>
      <c r="W82" s="58"/>
    </row>
    <row r="83" ht="23" hidden="1" customHeight="1" spans="1:23">
      <c r="A83" s="19"/>
      <c r="B83" s="30" t="s">
        <v>165</v>
      </c>
      <c r="C83" s="31"/>
      <c r="D83" s="26"/>
      <c r="E83" s="26"/>
      <c r="F83" s="26"/>
      <c r="G83" s="26"/>
      <c r="H83" s="26"/>
      <c r="I83" s="26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6"/>
      <c r="V83" s="26"/>
      <c r="W83" s="58"/>
    </row>
    <row r="84" ht="23" hidden="1" customHeight="1" spans="1:23">
      <c r="A84" s="19"/>
      <c r="B84" s="30" t="s">
        <v>166</v>
      </c>
      <c r="C84" s="31"/>
      <c r="D84" s="26"/>
      <c r="E84" s="26"/>
      <c r="F84" s="26"/>
      <c r="G84" s="26"/>
      <c r="H84" s="26"/>
      <c r="I84" s="26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6"/>
      <c r="V84" s="26"/>
      <c r="W84" s="58"/>
    </row>
    <row r="85" ht="23" hidden="1" customHeight="1" spans="1:23">
      <c r="A85" s="19"/>
      <c r="B85" s="30" t="s">
        <v>167</v>
      </c>
      <c r="C85" s="31"/>
      <c r="D85" s="26"/>
      <c r="E85" s="26"/>
      <c r="F85" s="26"/>
      <c r="G85" s="26"/>
      <c r="H85" s="26"/>
      <c r="I85" s="26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6"/>
      <c r="V85" s="26"/>
      <c r="W85" s="58"/>
    </row>
    <row r="86" ht="23" hidden="1" customHeight="1" spans="1:23">
      <c r="A86" s="19"/>
      <c r="B86" s="30" t="s">
        <v>168</v>
      </c>
      <c r="C86" s="31"/>
      <c r="D86" s="26"/>
      <c r="E86" s="26"/>
      <c r="F86" s="26"/>
      <c r="G86" s="26"/>
      <c r="H86" s="26"/>
      <c r="I86" s="26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6"/>
      <c r="V86" s="26"/>
      <c r="W86" s="58"/>
    </row>
    <row r="87" ht="24" hidden="1" customHeight="1" spans="1:23">
      <c r="A87" s="19"/>
      <c r="B87" s="30" t="s">
        <v>169</v>
      </c>
      <c r="C87" s="31"/>
      <c r="D87" s="26"/>
      <c r="E87" s="26"/>
      <c r="F87" s="26"/>
      <c r="G87" s="26"/>
      <c r="H87" s="26"/>
      <c r="I87" s="26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6"/>
      <c r="V87" s="26"/>
      <c r="W87" s="58"/>
    </row>
    <row r="88" ht="26" hidden="1" customHeight="1" spans="1:23">
      <c r="A88" s="19"/>
      <c r="B88" s="30" t="s">
        <v>157</v>
      </c>
      <c r="C88" s="31"/>
      <c r="D88" s="26"/>
      <c r="E88" s="26"/>
      <c r="F88" s="26"/>
      <c r="G88" s="26"/>
      <c r="H88" s="26"/>
      <c r="I88" s="26"/>
      <c r="J88" s="27"/>
      <c r="K88" s="27"/>
      <c r="L88" s="27"/>
      <c r="M88" s="27"/>
      <c r="N88" s="27"/>
      <c r="O88" s="27"/>
      <c r="P88" s="27"/>
      <c r="Q88" s="27"/>
      <c r="R88" s="27">
        <f>R89+R91+R93</f>
        <v>0</v>
      </c>
      <c r="S88" s="27"/>
      <c r="T88" s="27"/>
      <c r="U88" s="26"/>
      <c r="V88" s="26"/>
      <c r="W88" s="58"/>
    </row>
    <row r="89" ht="29" hidden="1" customHeight="1" spans="1:23">
      <c r="A89" s="19"/>
      <c r="B89" s="30" t="s">
        <v>158</v>
      </c>
      <c r="C89" s="31"/>
      <c r="D89" s="26"/>
      <c r="E89" s="26"/>
      <c r="F89" s="26"/>
      <c r="G89" s="26"/>
      <c r="H89" s="26"/>
      <c r="I89" s="26"/>
      <c r="J89" s="27"/>
      <c r="K89" s="27"/>
      <c r="L89" s="27"/>
      <c r="M89" s="27"/>
      <c r="N89" s="27"/>
      <c r="O89" s="27"/>
      <c r="P89" s="27"/>
      <c r="Q89" s="27"/>
      <c r="R89" s="27">
        <f>R90</f>
        <v>0</v>
      </c>
      <c r="S89" s="27">
        <f>S90</f>
        <v>0</v>
      </c>
      <c r="T89" s="27"/>
      <c r="U89" s="26"/>
      <c r="V89" s="26"/>
      <c r="W89" s="58"/>
    </row>
    <row r="90" ht="24" hidden="1" customHeight="1" spans="1:23">
      <c r="A90" s="19"/>
      <c r="B90" s="37"/>
      <c r="C90" s="26"/>
      <c r="D90" s="26"/>
      <c r="E90" s="26"/>
      <c r="F90" s="26"/>
      <c r="G90" s="26"/>
      <c r="H90" s="26"/>
      <c r="I90" s="26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6"/>
      <c r="V90" s="26"/>
      <c r="W90" s="58"/>
    </row>
    <row r="91" ht="18" hidden="1" customHeight="1" spans="1:23">
      <c r="A91" s="19"/>
      <c r="B91" s="30" t="s">
        <v>159</v>
      </c>
      <c r="C91" s="31"/>
      <c r="D91" s="26"/>
      <c r="E91" s="26"/>
      <c r="F91" s="26"/>
      <c r="G91" s="26"/>
      <c r="H91" s="26"/>
      <c r="I91" s="26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6"/>
      <c r="V91" s="26"/>
      <c r="W91" s="58"/>
    </row>
    <row r="92" hidden="1" spans="1:23">
      <c r="A92" s="19"/>
      <c r="B92" s="37"/>
      <c r="C92" s="26"/>
      <c r="D92" s="26"/>
      <c r="E92" s="26"/>
      <c r="F92" s="26"/>
      <c r="G92" s="26"/>
      <c r="H92" s="26"/>
      <c r="I92" s="26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6"/>
      <c r="V92" s="26"/>
      <c r="W92" s="58"/>
    </row>
    <row r="93" ht="19" hidden="1" customHeight="1" spans="1:23">
      <c r="A93" s="19"/>
      <c r="B93" s="30" t="s">
        <v>162</v>
      </c>
      <c r="C93" s="31"/>
      <c r="D93" s="26"/>
      <c r="E93" s="26"/>
      <c r="F93" s="26"/>
      <c r="G93" s="26"/>
      <c r="H93" s="26"/>
      <c r="I93" s="26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6"/>
      <c r="V93" s="26"/>
      <c r="W93" s="58"/>
    </row>
    <row r="94" hidden="1" spans="1:23">
      <c r="A94" s="19"/>
      <c r="B94" s="37"/>
      <c r="C94" s="26"/>
      <c r="D94" s="26"/>
      <c r="E94" s="26"/>
      <c r="F94" s="26"/>
      <c r="G94" s="26"/>
      <c r="H94" s="26"/>
      <c r="I94" s="26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6"/>
      <c r="V94" s="26"/>
      <c r="W94" s="58"/>
    </row>
    <row r="95" ht="21" hidden="1" customHeight="1" spans="1:23">
      <c r="A95" s="19"/>
      <c r="B95" s="30" t="s">
        <v>163</v>
      </c>
      <c r="C95" s="31"/>
      <c r="D95" s="26"/>
      <c r="E95" s="26"/>
      <c r="F95" s="26"/>
      <c r="G95" s="26"/>
      <c r="H95" s="26"/>
      <c r="I95" s="26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6"/>
      <c r="V95" s="26"/>
      <c r="W95" s="58"/>
    </row>
    <row r="96" ht="20" hidden="1" customHeight="1" spans="1:23">
      <c r="A96" s="19"/>
      <c r="B96" s="30" t="s">
        <v>164</v>
      </c>
      <c r="C96" s="31"/>
      <c r="D96" s="26"/>
      <c r="E96" s="26"/>
      <c r="F96" s="26"/>
      <c r="G96" s="26"/>
      <c r="H96" s="26"/>
      <c r="I96" s="26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6"/>
      <c r="V96" s="26"/>
      <c r="W96" s="58"/>
    </row>
    <row r="97" hidden="1" spans="1:23">
      <c r="A97" s="19"/>
      <c r="B97" s="37"/>
      <c r="C97" s="26"/>
      <c r="D97" s="26"/>
      <c r="E97" s="26"/>
      <c r="F97" s="26"/>
      <c r="G97" s="26"/>
      <c r="H97" s="26"/>
      <c r="I97" s="26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6"/>
      <c r="V97" s="26"/>
      <c r="W97" s="58"/>
    </row>
    <row r="98" hidden="1" spans="1:23">
      <c r="A98" s="19"/>
      <c r="B98" s="30" t="s">
        <v>165</v>
      </c>
      <c r="C98" s="31"/>
      <c r="D98" s="26"/>
      <c r="E98" s="26"/>
      <c r="F98" s="26"/>
      <c r="G98" s="26"/>
      <c r="H98" s="26"/>
      <c r="I98" s="26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6"/>
      <c r="V98" s="26"/>
      <c r="W98" s="58"/>
    </row>
    <row r="99" hidden="1" spans="1:23">
      <c r="A99" s="19"/>
      <c r="B99" s="37"/>
      <c r="C99" s="26"/>
      <c r="D99" s="26"/>
      <c r="E99" s="26"/>
      <c r="F99" s="26"/>
      <c r="G99" s="26"/>
      <c r="H99" s="26"/>
      <c r="I99" s="26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6"/>
      <c r="V99" s="26"/>
      <c r="W99" s="58"/>
    </row>
    <row r="100" ht="22" hidden="1" customHeight="1" spans="1:23">
      <c r="A100" s="19"/>
      <c r="B100" s="30" t="s">
        <v>166</v>
      </c>
      <c r="C100" s="31"/>
      <c r="D100" s="26"/>
      <c r="E100" s="26"/>
      <c r="F100" s="26"/>
      <c r="G100" s="26"/>
      <c r="H100" s="26"/>
      <c r="I100" s="26"/>
      <c r="J100" s="27"/>
      <c r="K100" s="27"/>
      <c r="L100" s="27"/>
      <c r="M100" s="27"/>
      <c r="N100" s="27"/>
      <c r="O100" s="27"/>
      <c r="P100" s="27"/>
      <c r="Q100" s="27"/>
      <c r="R100" s="27">
        <f>R101+R103+R105</f>
        <v>0</v>
      </c>
      <c r="S100" s="27">
        <f>S101+S103+S105</f>
        <v>0</v>
      </c>
      <c r="T100" s="27"/>
      <c r="U100" s="26"/>
      <c r="V100" s="26"/>
      <c r="W100" s="58"/>
    </row>
    <row r="101" ht="24" hidden="1" customHeight="1" spans="1:23">
      <c r="A101" s="19"/>
      <c r="B101" s="30" t="s">
        <v>167</v>
      </c>
      <c r="C101" s="31"/>
      <c r="D101" s="26"/>
      <c r="E101" s="26"/>
      <c r="F101" s="26"/>
      <c r="G101" s="26"/>
      <c r="H101" s="26"/>
      <c r="I101" s="26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6"/>
      <c r="V101" s="26"/>
      <c r="W101" s="58"/>
    </row>
    <row r="102" ht="17" hidden="1" customHeight="1" spans="1:23">
      <c r="A102" s="19"/>
      <c r="B102" s="37"/>
      <c r="C102" s="26"/>
      <c r="D102" s="26"/>
      <c r="E102" s="26"/>
      <c r="F102" s="26"/>
      <c r="G102" s="26"/>
      <c r="H102" s="26"/>
      <c r="I102" s="26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6"/>
      <c r="V102" s="26"/>
      <c r="W102" s="58"/>
    </row>
    <row r="103" ht="28" hidden="1" customHeight="1" spans="1:23">
      <c r="A103" s="19"/>
      <c r="B103" s="30" t="s">
        <v>168</v>
      </c>
      <c r="C103" s="31"/>
      <c r="D103" s="26"/>
      <c r="E103" s="26"/>
      <c r="F103" s="26"/>
      <c r="G103" s="26"/>
      <c r="H103" s="26"/>
      <c r="I103" s="26"/>
      <c r="J103" s="27"/>
      <c r="K103" s="27"/>
      <c r="L103" s="27"/>
      <c r="M103" s="27"/>
      <c r="N103" s="27"/>
      <c r="O103" s="27"/>
      <c r="P103" s="27"/>
      <c r="Q103" s="27"/>
      <c r="R103" s="27">
        <f>R104</f>
        <v>0</v>
      </c>
      <c r="S103" s="27">
        <f>S104</f>
        <v>0</v>
      </c>
      <c r="T103" s="27"/>
      <c r="U103" s="26"/>
      <c r="V103" s="26"/>
      <c r="W103" s="58"/>
    </row>
    <row r="104" ht="16" hidden="1" customHeight="1" spans="1:23">
      <c r="A104" s="19"/>
      <c r="B104" s="37"/>
      <c r="C104" s="26"/>
      <c r="D104" s="26"/>
      <c r="E104" s="26"/>
      <c r="F104" s="26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>
        <v>0</v>
      </c>
      <c r="T104" s="27"/>
      <c r="U104" s="26"/>
      <c r="V104" s="26"/>
      <c r="W104" s="58"/>
    </row>
    <row r="105" ht="24" hidden="1" customHeight="1" spans="1:23">
      <c r="A105" s="19"/>
      <c r="B105" s="30" t="s">
        <v>169</v>
      </c>
      <c r="C105" s="31"/>
      <c r="D105" s="26"/>
      <c r="E105" s="26"/>
      <c r="F105" s="26"/>
      <c r="G105" s="26"/>
      <c r="H105" s="26"/>
      <c r="I105" s="26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6"/>
      <c r="V105" s="26"/>
      <c r="W105" s="58"/>
    </row>
    <row r="106" hidden="1" spans="1:23">
      <c r="A106" s="19"/>
      <c r="B106" s="37"/>
      <c r="C106" s="26"/>
      <c r="D106" s="26"/>
      <c r="E106" s="26"/>
      <c r="F106" s="26"/>
      <c r="G106" s="26"/>
      <c r="H106" s="26"/>
      <c r="I106" s="26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6"/>
      <c r="V106" s="26"/>
      <c r="W106" s="58"/>
    </row>
    <row r="107" ht="18" hidden="1" customHeight="1" spans="1:23">
      <c r="A107" s="19"/>
      <c r="B107" s="30" t="s">
        <v>170</v>
      </c>
      <c r="C107" s="31"/>
      <c r="D107" s="26"/>
      <c r="E107" s="26"/>
      <c r="F107" s="26"/>
      <c r="G107" s="26"/>
      <c r="H107" s="26"/>
      <c r="I107" s="26"/>
      <c r="J107" s="27"/>
      <c r="K107" s="27"/>
      <c r="L107" s="27"/>
      <c r="M107" s="27"/>
      <c r="N107" s="27"/>
      <c r="O107" s="27"/>
      <c r="P107" s="27"/>
      <c r="Q107" s="27"/>
      <c r="R107" s="27">
        <f>R108</f>
        <v>0</v>
      </c>
      <c r="S107" s="27">
        <f>S108</f>
        <v>0</v>
      </c>
      <c r="T107" s="27"/>
      <c r="U107" s="26"/>
      <c r="V107" s="26"/>
      <c r="W107" s="58"/>
    </row>
    <row r="108" ht="19" hidden="1" customHeight="1" spans="1:23">
      <c r="A108" s="19"/>
      <c r="B108" s="30" t="s">
        <v>171</v>
      </c>
      <c r="C108" s="31"/>
      <c r="D108" s="26"/>
      <c r="E108" s="26"/>
      <c r="F108" s="26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6"/>
      <c r="V108" s="26"/>
      <c r="W108" s="58"/>
    </row>
    <row r="109" ht="33" hidden="1" customHeight="1" spans="1:23">
      <c r="A109" s="19"/>
      <c r="B109" s="30" t="s">
        <v>170</v>
      </c>
      <c r="C109" s="31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O109" s="27"/>
      <c r="P109" s="27"/>
      <c r="Q109" s="27">
        <f>Q110</f>
        <v>0</v>
      </c>
      <c r="R109" s="27">
        <f>R110</f>
        <v>0</v>
      </c>
      <c r="S109" s="27">
        <f>S110</f>
        <v>0</v>
      </c>
      <c r="T109" s="27"/>
      <c r="U109" s="26"/>
      <c r="V109" s="26"/>
      <c r="W109" s="58"/>
    </row>
    <row r="110" ht="21" hidden="1" customHeight="1" spans="1:23">
      <c r="A110" s="19"/>
      <c r="B110" s="37"/>
      <c r="C110" s="34"/>
      <c r="D110" s="47"/>
      <c r="E110" s="26"/>
      <c r="F110" s="67"/>
      <c r="G110" s="26"/>
      <c r="H110" s="26"/>
      <c r="I110" s="26"/>
      <c r="J110" s="27"/>
      <c r="K110" s="27"/>
      <c r="L110" s="27"/>
      <c r="M110" s="27"/>
      <c r="N110" s="27"/>
      <c r="O110" s="27"/>
      <c r="P110" s="27"/>
      <c r="Q110" s="42">
        <f>SUM(R110:S110)</f>
        <v>0</v>
      </c>
      <c r="R110" s="27"/>
      <c r="S110" s="27"/>
      <c r="T110" s="27"/>
      <c r="U110" s="26"/>
      <c r="V110" s="26"/>
      <c r="W110" s="19"/>
    </row>
    <row r="111" ht="31" customHeight="1" spans="1:23">
      <c r="A111" s="19"/>
      <c r="B111" s="23" t="s">
        <v>172</v>
      </c>
      <c r="C111" s="24"/>
      <c r="D111" s="25"/>
      <c r="E111" s="26"/>
      <c r="F111" s="26"/>
      <c r="G111" s="27">
        <f>G112+G123+G143</f>
        <v>2</v>
      </c>
      <c r="H111" s="26"/>
      <c r="I111" s="26"/>
      <c r="J111" s="27"/>
      <c r="K111" s="27"/>
      <c r="L111" s="27"/>
      <c r="M111" s="27"/>
      <c r="N111" s="27"/>
      <c r="O111" s="27"/>
      <c r="P111" s="27"/>
      <c r="Q111" s="27">
        <f>Q112+Q123+Q143</f>
        <v>169.1</v>
      </c>
      <c r="R111" s="27">
        <f>R112+R123+R143</f>
        <v>0</v>
      </c>
      <c r="S111" s="27">
        <f>S112+S123+S143</f>
        <v>169.1</v>
      </c>
      <c r="T111" s="27"/>
      <c r="U111" s="26"/>
      <c r="V111" s="26"/>
      <c r="W111" s="58"/>
    </row>
    <row r="112" ht="28" customHeight="1" spans="1:23">
      <c r="A112" s="19"/>
      <c r="B112" s="28" t="s">
        <v>173</v>
      </c>
      <c r="C112" s="29"/>
      <c r="D112" s="25"/>
      <c r="E112" s="26"/>
      <c r="F112" s="26"/>
      <c r="G112" s="27">
        <f>G114+G116+G118+G120+G122</f>
        <v>1</v>
      </c>
      <c r="H112" s="26"/>
      <c r="I112" s="26"/>
      <c r="J112" s="27"/>
      <c r="K112" s="27"/>
      <c r="L112" s="27"/>
      <c r="M112" s="27"/>
      <c r="N112" s="27"/>
      <c r="O112" s="27"/>
      <c r="P112" s="27"/>
      <c r="Q112" s="27">
        <f>Q114+Q116+Q118+Q120+Q122</f>
        <v>80</v>
      </c>
      <c r="R112" s="27">
        <f>R114+R116+R118+R120+R122</f>
        <v>0</v>
      </c>
      <c r="S112" s="27">
        <f>S114+S116+S118+S120+S122</f>
        <v>80</v>
      </c>
      <c r="T112" s="27"/>
      <c r="U112" s="26"/>
      <c r="V112" s="26"/>
      <c r="W112" s="58"/>
    </row>
    <row r="113" ht="28" customHeight="1" spans="1:23">
      <c r="A113" s="19"/>
      <c r="B113" s="30" t="s">
        <v>174</v>
      </c>
      <c r="C113" s="31"/>
      <c r="D113" s="25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6"/>
      <c r="V113" s="26"/>
      <c r="W113" s="58"/>
    </row>
    <row r="114" ht="37" customHeight="1" spans="1:23">
      <c r="A114" s="19"/>
      <c r="B114" s="30" t="s">
        <v>175</v>
      </c>
      <c r="C114" s="31"/>
      <c r="D114" s="25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O114" s="27"/>
      <c r="P114" s="27"/>
      <c r="Q114" s="27">
        <f>SUM(Q115:Q115)</f>
        <v>80</v>
      </c>
      <c r="R114" s="27">
        <f>SUM(R115:R115)</f>
        <v>0</v>
      </c>
      <c r="S114" s="27">
        <f>SUM(S115:S115)</f>
        <v>80</v>
      </c>
      <c r="T114" s="27"/>
      <c r="U114" s="26"/>
      <c r="V114" s="26"/>
      <c r="W114" s="58"/>
    </row>
    <row r="115" ht="54" customHeight="1" spans="1:23">
      <c r="A115" s="21">
        <v>1</v>
      </c>
      <c r="B115" s="37"/>
      <c r="C115" s="45" t="s">
        <v>176</v>
      </c>
      <c r="D115" s="26" t="s">
        <v>177</v>
      </c>
      <c r="E115" s="25" t="s">
        <v>95</v>
      </c>
      <c r="F115" s="26" t="s">
        <v>178</v>
      </c>
      <c r="G115" s="26"/>
      <c r="H115" s="26" t="s">
        <v>34</v>
      </c>
      <c r="I115" s="35" t="s">
        <v>179</v>
      </c>
      <c r="J115" s="27" t="s">
        <v>36</v>
      </c>
      <c r="K115" s="27" t="s">
        <v>36</v>
      </c>
      <c r="L115" s="27">
        <v>34</v>
      </c>
      <c r="M115" s="27">
        <v>103</v>
      </c>
      <c r="N115" s="27">
        <v>67</v>
      </c>
      <c r="O115" s="27">
        <v>206</v>
      </c>
      <c r="P115" s="27">
        <v>80</v>
      </c>
      <c r="Q115" s="54">
        <f>SUM(R115:S115)</f>
        <v>80</v>
      </c>
      <c r="R115" s="27"/>
      <c r="S115" s="27">
        <v>80</v>
      </c>
      <c r="T115" s="27"/>
      <c r="U115" s="26" t="s">
        <v>180</v>
      </c>
      <c r="V115" s="26" t="s">
        <v>181</v>
      </c>
      <c r="W115" s="26" t="s">
        <v>182</v>
      </c>
    </row>
    <row r="116" ht="28" customHeight="1" spans="1:23">
      <c r="A116" s="19"/>
      <c r="B116" s="30" t="s">
        <v>183</v>
      </c>
      <c r="C116" s="31"/>
      <c r="D116" s="25"/>
      <c r="E116" s="26"/>
      <c r="F116" s="26"/>
      <c r="G116" s="26">
        <v>1</v>
      </c>
      <c r="H116" s="26"/>
      <c r="I116" s="26"/>
      <c r="J116" s="27"/>
      <c r="K116" s="27"/>
      <c r="L116" s="27"/>
      <c r="M116" s="27"/>
      <c r="N116" s="27"/>
      <c r="O116" s="27"/>
      <c r="P116" s="27"/>
      <c r="Q116" s="63">
        <f>SUM(Q117:Q117)</f>
        <v>0</v>
      </c>
      <c r="R116" s="27">
        <f>SUM(R117:R117)</f>
        <v>0</v>
      </c>
      <c r="S116" s="27">
        <f>SUM(S117:S117)</f>
        <v>0</v>
      </c>
      <c r="T116" s="27"/>
      <c r="U116" s="26"/>
      <c r="V116" s="26"/>
      <c r="W116" s="58"/>
    </row>
    <row r="117" ht="17" customHeight="1" spans="1:23">
      <c r="A117" s="21"/>
      <c r="B117" s="37"/>
      <c r="C117" s="37"/>
      <c r="D117" s="37"/>
      <c r="E117" s="37"/>
      <c r="F117" s="37"/>
      <c r="G117" s="37"/>
      <c r="H117" s="37"/>
      <c r="I117" s="37"/>
      <c r="J117" s="27"/>
      <c r="K117" s="27"/>
      <c r="L117" s="27"/>
      <c r="M117" s="27"/>
      <c r="N117" s="27"/>
      <c r="O117" s="27"/>
      <c r="P117" s="27"/>
      <c r="Q117" s="54"/>
      <c r="R117" s="65"/>
      <c r="S117" s="60"/>
      <c r="T117" s="60"/>
      <c r="U117" s="37"/>
      <c r="V117" s="32"/>
      <c r="W117" s="26"/>
    </row>
    <row r="118" ht="41" hidden="1" customHeight="1" spans="1:23">
      <c r="A118" s="21"/>
      <c r="B118" s="30" t="s">
        <v>184</v>
      </c>
      <c r="C118" s="31"/>
      <c r="D118" s="25"/>
      <c r="E118" s="26"/>
      <c r="F118" s="26"/>
      <c r="G118" s="26"/>
      <c r="H118" s="26"/>
      <c r="I118" s="26"/>
      <c r="J118" s="27"/>
      <c r="K118" s="27"/>
      <c r="L118" s="27"/>
      <c r="M118" s="27"/>
      <c r="N118" s="27"/>
      <c r="O118" s="27"/>
      <c r="P118" s="27"/>
      <c r="Q118" s="27"/>
      <c r="R118" s="27">
        <f>SUM(R119:R119)</f>
        <v>0</v>
      </c>
      <c r="S118" s="27">
        <f>SUM(S119:S119)</f>
        <v>0</v>
      </c>
      <c r="T118" s="27"/>
      <c r="U118" s="26"/>
      <c r="V118" s="26"/>
      <c r="W118" s="58"/>
    </row>
    <row r="119" ht="22" hidden="1" customHeight="1" spans="1:23">
      <c r="A119" s="21"/>
      <c r="B119" s="37"/>
      <c r="C119" s="45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6"/>
      <c r="V119" s="26"/>
      <c r="W119" s="34"/>
    </row>
    <row r="120" ht="42" hidden="1" customHeight="1" spans="1:23">
      <c r="A120" s="19"/>
      <c r="B120" s="30" t="s">
        <v>185</v>
      </c>
      <c r="C120" s="31"/>
      <c r="D120" s="25"/>
      <c r="E120" s="26"/>
      <c r="F120" s="26"/>
      <c r="G120" s="26"/>
      <c r="H120" s="26"/>
      <c r="I120" s="26"/>
      <c r="J120" s="27"/>
      <c r="K120" s="27"/>
      <c r="L120" s="27"/>
      <c r="M120" s="27"/>
      <c r="N120" s="27"/>
      <c r="O120" s="27"/>
      <c r="P120" s="27"/>
      <c r="Q120" s="27"/>
      <c r="R120" s="27">
        <f>SUM(R121:R121)</f>
        <v>0</v>
      </c>
      <c r="S120" s="27">
        <f>SUM(S121:S121)</f>
        <v>0</v>
      </c>
      <c r="T120" s="27"/>
      <c r="U120" s="26"/>
      <c r="V120" s="26"/>
      <c r="W120" s="58"/>
    </row>
    <row r="121" ht="23" hidden="1" customHeight="1" spans="1:23">
      <c r="A121" s="21"/>
      <c r="B121" s="37"/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6"/>
      <c r="V121" s="26"/>
      <c r="W121" s="26"/>
    </row>
    <row r="122" ht="45" hidden="1" customHeight="1" spans="1:23">
      <c r="A122" s="19"/>
      <c r="B122" s="30" t="s">
        <v>186</v>
      </c>
      <c r="C122" s="31"/>
      <c r="D122" s="26"/>
      <c r="E122" s="26"/>
      <c r="F122" s="26"/>
      <c r="G122" s="26"/>
      <c r="H122" s="26"/>
      <c r="I122" s="26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6"/>
      <c r="V122" s="26"/>
      <c r="W122" s="58"/>
    </row>
    <row r="123" ht="31" customHeight="1" spans="1:23">
      <c r="A123" s="19"/>
      <c r="B123" s="28" t="s">
        <v>187</v>
      </c>
      <c r="C123" s="29"/>
      <c r="D123" s="25"/>
      <c r="E123" s="26"/>
      <c r="F123" s="26"/>
      <c r="G123" s="27">
        <v>1</v>
      </c>
      <c r="H123" s="26"/>
      <c r="I123" s="26"/>
      <c r="J123" s="27"/>
      <c r="K123" s="27"/>
      <c r="L123" s="27"/>
      <c r="M123" s="27"/>
      <c r="N123" s="27"/>
      <c r="O123" s="27"/>
      <c r="P123" s="27"/>
      <c r="Q123" s="27">
        <f>Q124+Q125+Q127+Q129</f>
        <v>89.1</v>
      </c>
      <c r="R123" s="27">
        <f>R124+R125+R127+R129</f>
        <v>0</v>
      </c>
      <c r="S123" s="27">
        <f>S124+S125+S127+S129</f>
        <v>89.1</v>
      </c>
      <c r="T123" s="27"/>
      <c r="U123" s="26"/>
      <c r="V123" s="26"/>
      <c r="W123" s="58"/>
    </row>
    <row r="124" ht="36" hidden="1" customHeight="1" spans="1:23">
      <c r="A124" s="19"/>
      <c r="B124" s="30" t="s">
        <v>188</v>
      </c>
      <c r="C124" s="31"/>
      <c r="D124" s="25"/>
      <c r="E124" s="26"/>
      <c r="F124" s="26"/>
      <c r="G124" s="26"/>
      <c r="H124" s="26"/>
      <c r="I124" s="26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6"/>
      <c r="V124" s="26"/>
      <c r="W124" s="58"/>
    </row>
    <row r="125" ht="22" hidden="1" customHeight="1" spans="1:23">
      <c r="A125" s="19"/>
      <c r="B125" s="30" t="s">
        <v>189</v>
      </c>
      <c r="C125" s="31"/>
      <c r="D125" s="25"/>
      <c r="E125" s="26"/>
      <c r="F125" s="26"/>
      <c r="G125" s="26"/>
      <c r="H125" s="26"/>
      <c r="I125" s="26"/>
      <c r="J125" s="27"/>
      <c r="K125" s="27"/>
      <c r="L125" s="27"/>
      <c r="M125" s="27"/>
      <c r="N125" s="27"/>
      <c r="O125" s="27"/>
      <c r="P125" s="27"/>
      <c r="Q125" s="27"/>
      <c r="R125" s="27">
        <f>SUM(R126:R126)</f>
        <v>0</v>
      </c>
      <c r="S125" s="27">
        <f>SUM(S126:S126)</f>
        <v>0</v>
      </c>
      <c r="T125" s="27"/>
      <c r="U125" s="26"/>
      <c r="V125" s="26"/>
      <c r="W125" s="58"/>
    </row>
    <row r="126" ht="14" hidden="1" customHeight="1" spans="1:23">
      <c r="A126" s="19"/>
      <c r="B126" s="37"/>
      <c r="C126" s="34"/>
      <c r="D126" s="33"/>
      <c r="E126" s="25"/>
      <c r="F126" s="68"/>
      <c r="G126" s="25"/>
      <c r="H126" s="25"/>
      <c r="I126" s="68"/>
      <c r="J126" s="27"/>
      <c r="K126" s="27"/>
      <c r="L126" s="27"/>
      <c r="M126" s="27"/>
      <c r="N126" s="27"/>
      <c r="O126" s="27"/>
      <c r="P126" s="27"/>
      <c r="Q126" s="27"/>
      <c r="R126" s="53"/>
      <c r="S126" s="53"/>
      <c r="T126" s="53"/>
      <c r="U126" s="25"/>
      <c r="V126" s="25"/>
      <c r="W126" s="26"/>
    </row>
    <row r="127" ht="21" hidden="1" customHeight="1" spans="1:23">
      <c r="A127" s="19"/>
      <c r="B127" s="30" t="s">
        <v>190</v>
      </c>
      <c r="C127" s="31"/>
      <c r="D127" s="25"/>
      <c r="E127" s="26"/>
      <c r="F127" s="26"/>
      <c r="G127" s="26"/>
      <c r="H127" s="26"/>
      <c r="I127" s="26"/>
      <c r="J127" s="27"/>
      <c r="K127" s="27"/>
      <c r="L127" s="27"/>
      <c r="M127" s="27"/>
      <c r="N127" s="27"/>
      <c r="O127" s="27"/>
      <c r="P127" s="27"/>
      <c r="Q127" s="27"/>
      <c r="R127" s="27">
        <f>SUM(R128:R128)</f>
        <v>0</v>
      </c>
      <c r="S127" s="27">
        <f>SUM(S128:S128)</f>
        <v>0</v>
      </c>
      <c r="T127" s="27"/>
      <c r="U127" s="26"/>
      <c r="V127" s="26"/>
      <c r="W127" s="58"/>
    </row>
    <row r="128" ht="23" hidden="1" customHeight="1" spans="1:23">
      <c r="A128" s="19"/>
      <c r="B128" s="30"/>
      <c r="C128" s="35"/>
      <c r="D128" s="35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6"/>
      <c r="V128" s="26"/>
      <c r="W128" s="26"/>
    </row>
    <row r="129" ht="28" customHeight="1" spans="1:23">
      <c r="A129" s="19"/>
      <c r="B129" s="30" t="s">
        <v>191</v>
      </c>
      <c r="C129" s="31"/>
      <c r="D129" s="25"/>
      <c r="E129" s="26"/>
      <c r="F129" s="26"/>
      <c r="G129" s="26">
        <v>1</v>
      </c>
      <c r="H129" s="26"/>
      <c r="I129" s="26"/>
      <c r="J129" s="27"/>
      <c r="K129" s="27"/>
      <c r="L129" s="27"/>
      <c r="M129" s="27"/>
      <c r="N129" s="27"/>
      <c r="O129" s="27"/>
      <c r="P129" s="27"/>
      <c r="Q129" s="27">
        <f>SUM(Q130:Q130)</f>
        <v>89.1</v>
      </c>
      <c r="R129" s="27">
        <f>SUM(R130:R130)</f>
        <v>0</v>
      </c>
      <c r="S129" s="27">
        <f>SUM(S130:S130)</f>
        <v>89.1</v>
      </c>
      <c r="T129" s="27"/>
      <c r="U129" s="26"/>
      <c r="V129" s="26"/>
      <c r="W129" s="58"/>
    </row>
    <row r="130" ht="59" customHeight="1" spans="1:23">
      <c r="A130" s="21"/>
      <c r="B130" s="37"/>
      <c r="C130" s="34" t="s">
        <v>192</v>
      </c>
      <c r="D130" s="33" t="s">
        <v>193</v>
      </c>
      <c r="E130" s="26" t="s">
        <v>194</v>
      </c>
      <c r="F130" s="35" t="s">
        <v>195</v>
      </c>
      <c r="G130" s="26"/>
      <c r="H130" s="26" t="s">
        <v>51</v>
      </c>
      <c r="I130" s="26" t="s">
        <v>110</v>
      </c>
      <c r="J130" s="56" t="s">
        <v>37</v>
      </c>
      <c r="K130" s="56" t="s">
        <v>37</v>
      </c>
      <c r="L130" s="27">
        <v>53</v>
      </c>
      <c r="M130" s="27">
        <v>164</v>
      </c>
      <c r="N130" s="27">
        <v>210</v>
      </c>
      <c r="O130" s="27">
        <v>642</v>
      </c>
      <c r="P130" s="27">
        <v>89.1</v>
      </c>
      <c r="Q130" s="27">
        <f>SUM(R130:S130)</f>
        <v>89.1</v>
      </c>
      <c r="R130" s="53"/>
      <c r="S130" s="70">
        <v>89.1</v>
      </c>
      <c r="T130" s="53"/>
      <c r="U130" s="25" t="s">
        <v>196</v>
      </c>
      <c r="V130" s="26" t="s">
        <v>39</v>
      </c>
      <c r="W130" s="26" t="s">
        <v>197</v>
      </c>
    </row>
    <row r="131" ht="27" hidden="1" customHeight="1" spans="1:23">
      <c r="A131" s="19"/>
      <c r="B131" s="30" t="s">
        <v>198</v>
      </c>
      <c r="C131" s="31"/>
      <c r="D131" s="26"/>
      <c r="E131" s="26"/>
      <c r="F131" s="26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6"/>
      <c r="V131" s="26"/>
      <c r="W131" s="58"/>
    </row>
    <row r="132" hidden="1" spans="1:23">
      <c r="A132" s="19"/>
      <c r="B132" s="37"/>
      <c r="C132" s="26"/>
      <c r="D132" s="26"/>
      <c r="E132" s="26"/>
      <c r="F132" s="26"/>
      <c r="G132" s="26"/>
      <c r="H132" s="26"/>
      <c r="I132" s="26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6"/>
      <c r="V132" s="26"/>
      <c r="W132" s="58"/>
    </row>
    <row r="133" ht="27" hidden="1" customHeight="1" spans="1:23">
      <c r="A133" s="19"/>
      <c r="B133" s="30" t="s">
        <v>199</v>
      </c>
      <c r="C133" s="31"/>
      <c r="D133" s="26"/>
      <c r="E133" s="26"/>
      <c r="F133" s="26"/>
      <c r="G133" s="26"/>
      <c r="H133" s="26"/>
      <c r="I133" s="26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6"/>
      <c r="V133" s="26"/>
      <c r="W133" s="58"/>
    </row>
    <row r="134" hidden="1" spans="1:23">
      <c r="A134" s="19"/>
      <c r="B134" s="37"/>
      <c r="C134" s="26"/>
      <c r="D134" s="26"/>
      <c r="E134" s="26"/>
      <c r="F134" s="26"/>
      <c r="G134" s="26"/>
      <c r="H134" s="26"/>
      <c r="I134" s="26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6"/>
      <c r="V134" s="26"/>
      <c r="W134" s="58"/>
    </row>
    <row r="135" ht="27" hidden="1" customHeight="1" spans="1:23">
      <c r="A135" s="19"/>
      <c r="B135" s="30" t="s">
        <v>200</v>
      </c>
      <c r="C135" s="31"/>
      <c r="D135" s="33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6"/>
      <c r="V135" s="26"/>
      <c r="W135" s="58"/>
    </row>
    <row r="136" ht="27" hidden="1" customHeight="1" spans="1:23">
      <c r="A136" s="19"/>
      <c r="B136" s="37"/>
      <c r="C136" s="26"/>
      <c r="D136" s="26"/>
      <c r="E136" s="26"/>
      <c r="F136" s="26"/>
      <c r="G136" s="26"/>
      <c r="H136" s="26"/>
      <c r="I136" s="26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6"/>
      <c r="V136" s="26"/>
      <c r="W136" s="58"/>
    </row>
    <row r="137" ht="24" hidden="1" customHeight="1" spans="1:23">
      <c r="A137" s="19"/>
      <c r="B137" s="30" t="s">
        <v>201</v>
      </c>
      <c r="C137" s="31"/>
      <c r="D137" s="26"/>
      <c r="E137" s="26"/>
      <c r="F137" s="26"/>
      <c r="G137" s="26"/>
      <c r="H137" s="26"/>
      <c r="I137" s="26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6"/>
      <c r="V137" s="26"/>
      <c r="W137" s="58"/>
    </row>
    <row r="138" hidden="1" spans="1:23">
      <c r="A138" s="19"/>
      <c r="B138" s="37"/>
      <c r="C138" s="26"/>
      <c r="D138" s="26"/>
      <c r="E138" s="26"/>
      <c r="F138" s="26"/>
      <c r="G138" s="26"/>
      <c r="H138" s="26"/>
      <c r="I138" s="26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6"/>
      <c r="V138" s="26"/>
      <c r="W138" s="58"/>
    </row>
    <row r="139" ht="36" hidden="1" customHeight="1" spans="1:23">
      <c r="A139" s="19"/>
      <c r="B139" s="30" t="s">
        <v>202</v>
      </c>
      <c r="C139" s="31"/>
      <c r="D139" s="26"/>
      <c r="E139" s="26"/>
      <c r="F139" s="26"/>
      <c r="G139" s="26"/>
      <c r="H139" s="26"/>
      <c r="I139" s="26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6"/>
      <c r="V139" s="26"/>
      <c r="W139" s="58"/>
    </row>
    <row r="140" hidden="1" spans="1:23">
      <c r="A140" s="19"/>
      <c r="B140" s="37"/>
      <c r="C140" s="26"/>
      <c r="D140" s="26"/>
      <c r="E140" s="26"/>
      <c r="F140" s="26"/>
      <c r="G140" s="26"/>
      <c r="H140" s="26"/>
      <c r="I140" s="26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6"/>
      <c r="V140" s="26"/>
      <c r="W140" s="58"/>
    </row>
    <row r="141" ht="62" hidden="1" customHeight="1" spans="1:23">
      <c r="A141" s="19"/>
      <c r="B141" s="30" t="s">
        <v>203</v>
      </c>
      <c r="C141" s="31"/>
      <c r="D141" s="26"/>
      <c r="E141" s="26"/>
      <c r="F141" s="26"/>
      <c r="G141" s="26"/>
      <c r="H141" s="26"/>
      <c r="I141" s="26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6"/>
      <c r="V141" s="26"/>
      <c r="W141" s="58"/>
    </row>
    <row r="142" hidden="1" spans="1:23">
      <c r="A142" s="19"/>
      <c r="B142" s="37"/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6"/>
      <c r="V142" s="26"/>
      <c r="W142" s="58"/>
    </row>
    <row r="143" ht="24" hidden="1" customHeight="1" spans="1:23">
      <c r="A143" s="19"/>
      <c r="B143" s="30" t="s">
        <v>204</v>
      </c>
      <c r="C143" s="31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6"/>
      <c r="V143" s="26"/>
      <c r="W143" s="58"/>
    </row>
    <row r="144" ht="24" hidden="1" customHeight="1" spans="1:23">
      <c r="A144" s="19"/>
      <c r="B144" s="30" t="s">
        <v>205</v>
      </c>
      <c r="C144" s="31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6"/>
      <c r="V144" s="26"/>
      <c r="W144" s="58"/>
    </row>
    <row r="145" ht="24" hidden="1" customHeight="1" spans="1:23">
      <c r="A145" s="19"/>
      <c r="B145" s="30" t="s">
        <v>198</v>
      </c>
      <c r="C145" s="31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6"/>
      <c r="V145" s="26"/>
      <c r="W145" s="58"/>
    </row>
    <row r="146" ht="24" hidden="1" customHeight="1" spans="1:23">
      <c r="A146" s="19"/>
      <c r="B146" s="30" t="s">
        <v>199</v>
      </c>
      <c r="C146" s="31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6"/>
      <c r="V146" s="26"/>
      <c r="W146" s="58"/>
    </row>
    <row r="147" ht="24" hidden="1" customHeight="1" spans="1:23">
      <c r="A147" s="19"/>
      <c r="B147" s="30" t="s">
        <v>206</v>
      </c>
      <c r="C147" s="31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6"/>
      <c r="V147" s="26"/>
      <c r="W147" s="58"/>
    </row>
    <row r="148" ht="24" hidden="1" customHeight="1" spans="1:23">
      <c r="A148" s="19"/>
      <c r="B148" s="30" t="s">
        <v>201</v>
      </c>
      <c r="C148" s="31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6"/>
      <c r="V148" s="26"/>
      <c r="W148" s="58"/>
    </row>
    <row r="149" ht="24" hidden="1" customHeight="1" spans="1:23">
      <c r="A149" s="19"/>
      <c r="B149" s="30" t="s">
        <v>202</v>
      </c>
      <c r="C149" s="31"/>
      <c r="D149" s="26"/>
      <c r="E149" s="26"/>
      <c r="F149" s="26"/>
      <c r="G149" s="26"/>
      <c r="H149" s="26"/>
      <c r="I149" s="26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6"/>
      <c r="V149" s="26"/>
      <c r="W149" s="58"/>
    </row>
    <row r="150" ht="24" hidden="1" customHeight="1" spans="1:23">
      <c r="A150" s="19"/>
      <c r="B150" s="30" t="s">
        <v>207</v>
      </c>
      <c r="C150" s="31"/>
      <c r="D150" s="26"/>
      <c r="E150" s="26"/>
      <c r="F150" s="26"/>
      <c r="G150" s="26"/>
      <c r="H150" s="26"/>
      <c r="I150" s="26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6"/>
      <c r="V150" s="26"/>
      <c r="W150" s="58"/>
    </row>
    <row r="151" ht="27" customHeight="1" spans="1:23">
      <c r="A151" s="19"/>
      <c r="B151" s="23" t="s">
        <v>208</v>
      </c>
      <c r="C151" s="24"/>
      <c r="D151" s="26"/>
      <c r="E151" s="26"/>
      <c r="F151" s="26"/>
      <c r="G151" s="26"/>
      <c r="H151" s="26"/>
      <c r="I151" s="26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6"/>
      <c r="V151" s="26"/>
      <c r="W151" s="58"/>
    </row>
    <row r="152" ht="24" hidden="1" customHeight="1" spans="1:23">
      <c r="A152" s="19"/>
      <c r="B152" s="30" t="s">
        <v>209</v>
      </c>
      <c r="C152" s="31"/>
      <c r="D152" s="26"/>
      <c r="E152" s="26"/>
      <c r="F152" s="26"/>
      <c r="G152" s="26"/>
      <c r="H152" s="26"/>
      <c r="I152" s="26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6"/>
      <c r="V152" s="26"/>
      <c r="W152" s="58"/>
    </row>
    <row r="153" ht="25" hidden="1" customHeight="1" spans="1:23">
      <c r="A153" s="19"/>
      <c r="B153" s="30" t="s">
        <v>210</v>
      </c>
      <c r="C153" s="31"/>
      <c r="D153" s="26"/>
      <c r="E153" s="26"/>
      <c r="F153" s="26"/>
      <c r="G153" s="26"/>
      <c r="H153" s="26"/>
      <c r="I153" s="26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6"/>
      <c r="V153" s="26"/>
      <c r="W153" s="58"/>
    </row>
    <row r="154" hidden="1" spans="1:23">
      <c r="A154" s="19"/>
      <c r="B154" s="37"/>
      <c r="C154" s="26"/>
      <c r="D154" s="26"/>
      <c r="E154" s="26"/>
      <c r="F154" s="26"/>
      <c r="G154" s="26"/>
      <c r="H154" s="26"/>
      <c r="I154" s="26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6"/>
      <c r="V154" s="26"/>
      <c r="W154" s="58"/>
    </row>
    <row r="155" ht="29" hidden="1" customHeight="1" spans="1:23">
      <c r="A155" s="19"/>
      <c r="B155" s="30" t="s">
        <v>211</v>
      </c>
      <c r="C155" s="31"/>
      <c r="D155" s="26"/>
      <c r="E155" s="26"/>
      <c r="F155" s="26"/>
      <c r="G155" s="26"/>
      <c r="H155" s="26"/>
      <c r="I155" s="26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6"/>
      <c r="V155" s="26"/>
      <c r="W155" s="58"/>
    </row>
    <row r="156" hidden="1" spans="1:23">
      <c r="A156" s="19"/>
      <c r="B156" s="37"/>
      <c r="C156" s="26"/>
      <c r="D156" s="26"/>
      <c r="E156" s="26"/>
      <c r="F156" s="26"/>
      <c r="G156" s="26"/>
      <c r="H156" s="26"/>
      <c r="I156" s="26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6"/>
      <c r="V156" s="26"/>
      <c r="W156" s="58"/>
    </row>
    <row r="157" ht="27" hidden="1" customHeight="1" spans="1:23">
      <c r="A157" s="19"/>
      <c r="B157" s="30" t="s">
        <v>212</v>
      </c>
      <c r="C157" s="31"/>
      <c r="D157" s="26"/>
      <c r="E157" s="26"/>
      <c r="F157" s="26"/>
      <c r="G157" s="26"/>
      <c r="H157" s="26"/>
      <c r="I157" s="26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6"/>
      <c r="V157" s="26"/>
      <c r="W157" s="58"/>
    </row>
    <row r="158" ht="27" hidden="1" customHeight="1" spans="1:23">
      <c r="A158" s="19"/>
      <c r="B158" s="30" t="s">
        <v>209</v>
      </c>
      <c r="C158" s="31"/>
      <c r="D158" s="26"/>
      <c r="E158" s="26"/>
      <c r="F158" s="26"/>
      <c r="G158" s="26"/>
      <c r="H158" s="26"/>
      <c r="I158" s="26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6"/>
      <c r="V158" s="26"/>
      <c r="W158" s="58"/>
    </row>
    <row r="159" ht="27" hidden="1" customHeight="1" spans="1:23">
      <c r="A159" s="19"/>
      <c r="B159" s="30" t="s">
        <v>210</v>
      </c>
      <c r="C159" s="31"/>
      <c r="D159" s="26"/>
      <c r="E159" s="26"/>
      <c r="F159" s="26"/>
      <c r="G159" s="26"/>
      <c r="H159" s="26"/>
      <c r="I159" s="26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6"/>
      <c r="V159" s="26"/>
      <c r="W159" s="58"/>
    </row>
    <row r="160" ht="27" hidden="1" customHeight="1" spans="1:23">
      <c r="A160" s="19"/>
      <c r="B160" s="30" t="s">
        <v>211</v>
      </c>
      <c r="C160" s="31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6"/>
      <c r="V160" s="26"/>
      <c r="W160" s="58"/>
    </row>
    <row r="161" ht="36" hidden="1" customHeight="1" spans="1:23">
      <c r="A161" s="19"/>
      <c r="B161" s="30" t="s">
        <v>212</v>
      </c>
      <c r="C161" s="31"/>
      <c r="D161" s="25"/>
      <c r="E161" s="26"/>
      <c r="F161" s="26"/>
      <c r="G161" s="26"/>
      <c r="H161" s="26"/>
      <c r="I161" s="26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6"/>
      <c r="V161" s="26"/>
      <c r="W161" s="58"/>
    </row>
    <row r="162" ht="24" customHeight="1" spans="1:23">
      <c r="A162" s="19"/>
      <c r="B162" s="23" t="s">
        <v>213</v>
      </c>
      <c r="C162" s="24"/>
      <c r="D162" s="25"/>
      <c r="E162" s="26"/>
      <c r="F162" s="26"/>
      <c r="G162" s="26"/>
      <c r="H162" s="26"/>
      <c r="I162" s="26"/>
      <c r="J162" s="27"/>
      <c r="K162" s="27"/>
      <c r="L162" s="27"/>
      <c r="M162" s="27"/>
      <c r="N162" s="27"/>
      <c r="O162" s="27"/>
      <c r="P162" s="27"/>
      <c r="Q162" s="27"/>
      <c r="R162" s="27">
        <f>R163+R165+R169</f>
        <v>0</v>
      </c>
      <c r="S162" s="27">
        <f>S163+S165+S169</f>
        <v>0</v>
      </c>
      <c r="T162" s="27"/>
      <c r="U162" s="26"/>
      <c r="V162" s="26"/>
      <c r="W162" s="58"/>
    </row>
    <row r="163" ht="29" hidden="1" customHeight="1" spans="1:23">
      <c r="A163" s="19"/>
      <c r="B163" s="30" t="s">
        <v>214</v>
      </c>
      <c r="C163" s="31"/>
      <c r="D163" s="26"/>
      <c r="E163" s="26"/>
      <c r="F163" s="26"/>
      <c r="G163" s="26"/>
      <c r="H163" s="26"/>
      <c r="I163" s="26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6"/>
      <c r="V163" s="26"/>
      <c r="W163" s="58"/>
    </row>
    <row r="164" ht="21" hidden="1" customHeight="1" spans="1:23">
      <c r="A164" s="19"/>
      <c r="B164" s="30" t="s">
        <v>215</v>
      </c>
      <c r="C164" s="31"/>
      <c r="D164" s="26"/>
      <c r="E164" s="26"/>
      <c r="F164" s="26"/>
      <c r="G164" s="26"/>
      <c r="H164" s="26"/>
      <c r="I164" s="26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6"/>
      <c r="V164" s="26"/>
      <c r="W164" s="58"/>
    </row>
    <row r="165" ht="22" hidden="1" customHeight="1" spans="1:23">
      <c r="A165" s="19"/>
      <c r="B165" s="30" t="s">
        <v>216</v>
      </c>
      <c r="C165" s="31"/>
      <c r="D165" s="26"/>
      <c r="E165" s="26"/>
      <c r="F165" s="26"/>
      <c r="G165" s="26"/>
      <c r="H165" s="26"/>
      <c r="I165" s="26"/>
      <c r="J165" s="27"/>
      <c r="K165" s="27"/>
      <c r="L165" s="27"/>
      <c r="M165" s="27"/>
      <c r="N165" s="27"/>
      <c r="O165" s="27"/>
      <c r="P165" s="27"/>
      <c r="Q165" s="27"/>
      <c r="R165" s="27">
        <f>R166+R168</f>
        <v>0</v>
      </c>
      <c r="S165" s="27">
        <f>S166+S168</f>
        <v>0</v>
      </c>
      <c r="T165" s="27"/>
      <c r="U165" s="26"/>
      <c r="V165" s="26"/>
      <c r="W165" s="58"/>
    </row>
    <row r="166" ht="25" hidden="1" customHeight="1" spans="1:23">
      <c r="A166" s="19"/>
      <c r="B166" s="30" t="s">
        <v>217</v>
      </c>
      <c r="C166" s="31"/>
      <c r="D166" s="26"/>
      <c r="E166" s="26"/>
      <c r="F166" s="26"/>
      <c r="G166" s="26"/>
      <c r="H166" s="26"/>
      <c r="I166" s="26"/>
      <c r="J166" s="27"/>
      <c r="K166" s="27"/>
      <c r="L166" s="27"/>
      <c r="M166" s="27"/>
      <c r="N166" s="27"/>
      <c r="O166" s="27"/>
      <c r="P166" s="27"/>
      <c r="Q166" s="27"/>
      <c r="R166" s="27">
        <f>SUM(R167)</f>
        <v>0</v>
      </c>
      <c r="S166" s="27">
        <f>SUM(S167)</f>
        <v>0</v>
      </c>
      <c r="T166" s="27"/>
      <c r="U166" s="26"/>
      <c r="V166" s="26"/>
      <c r="W166" s="58"/>
    </row>
    <row r="167" hidden="1" spans="1:23">
      <c r="A167" s="19"/>
      <c r="B167" s="37"/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6"/>
      <c r="V167" s="26"/>
      <c r="W167" s="34"/>
    </row>
    <row r="168" ht="23" hidden="1" customHeight="1" spans="1:23">
      <c r="A168" s="19"/>
      <c r="B168" s="30" t="s">
        <v>218</v>
      </c>
      <c r="C168" s="31"/>
      <c r="D168" s="26"/>
      <c r="E168" s="26"/>
      <c r="F168" s="26"/>
      <c r="G168" s="26"/>
      <c r="H168" s="26"/>
      <c r="I168" s="26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6"/>
      <c r="V168" s="26"/>
      <c r="W168" s="58"/>
    </row>
    <row r="169" ht="21" hidden="1" customHeight="1" spans="1:23">
      <c r="A169" s="19"/>
      <c r="B169" s="30" t="s">
        <v>219</v>
      </c>
      <c r="C169" s="31"/>
      <c r="D169" s="26"/>
      <c r="E169" s="26"/>
      <c r="F169" s="26"/>
      <c r="G169" s="26"/>
      <c r="H169" s="26"/>
      <c r="I169" s="26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6"/>
      <c r="V169" s="58"/>
      <c r="W169" s="58"/>
    </row>
    <row r="170" ht="27" hidden="1" customHeight="1" spans="1:23">
      <c r="A170" s="19"/>
      <c r="B170" s="30" t="s">
        <v>220</v>
      </c>
      <c r="C170" s="31"/>
      <c r="D170" s="26"/>
      <c r="E170" s="26"/>
      <c r="F170" s="26"/>
      <c r="G170" s="26"/>
      <c r="H170" s="26"/>
      <c r="I170" s="26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6"/>
      <c r="V170" s="58"/>
      <c r="W170" s="58"/>
    </row>
    <row r="171" hidden="1" spans="1:23">
      <c r="A171" s="19"/>
      <c r="B171" s="37"/>
      <c r="C171" s="26"/>
      <c r="D171" s="26"/>
      <c r="E171" s="26"/>
      <c r="F171" s="26"/>
      <c r="G171" s="26"/>
      <c r="H171" s="26"/>
      <c r="I171" s="26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6"/>
      <c r="V171" s="58"/>
      <c r="W171" s="58"/>
    </row>
    <row r="172" ht="21" hidden="1" customHeight="1" spans="1:23">
      <c r="A172" s="19"/>
      <c r="B172" s="30" t="s">
        <v>221</v>
      </c>
      <c r="C172" s="31"/>
      <c r="D172" s="26"/>
      <c r="E172" s="26"/>
      <c r="F172" s="26"/>
      <c r="G172" s="26"/>
      <c r="H172" s="26"/>
      <c r="I172" s="26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6"/>
      <c r="V172" s="58"/>
      <c r="W172" s="58"/>
    </row>
    <row r="173" hidden="1" spans="1:23">
      <c r="A173" s="19"/>
      <c r="B173" s="37"/>
      <c r="C173" s="26"/>
      <c r="D173" s="26"/>
      <c r="E173" s="26"/>
      <c r="F173" s="26"/>
      <c r="G173" s="26"/>
      <c r="H173" s="26"/>
      <c r="I173" s="26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6"/>
      <c r="V173" s="58"/>
      <c r="W173" s="58"/>
    </row>
    <row r="174" ht="28" hidden="1" customHeight="1" spans="1:23">
      <c r="A174" s="19"/>
      <c r="B174" s="30" t="s">
        <v>222</v>
      </c>
      <c r="C174" s="31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6"/>
      <c r="V174" s="58"/>
      <c r="W174" s="58"/>
    </row>
    <row r="175" hidden="1" spans="1:23">
      <c r="A175" s="19"/>
      <c r="B175" s="37"/>
      <c r="C175" s="26"/>
      <c r="D175" s="26"/>
      <c r="E175" s="26"/>
      <c r="F175" s="26"/>
      <c r="G175" s="26"/>
      <c r="H175" s="26"/>
      <c r="I175" s="26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6"/>
      <c r="V175" s="58"/>
      <c r="W175" s="58"/>
    </row>
    <row r="176" ht="24" hidden="1" customHeight="1" spans="1:23">
      <c r="A176" s="19"/>
      <c r="B176" s="30" t="s">
        <v>223</v>
      </c>
      <c r="C176" s="31"/>
      <c r="D176" s="26"/>
      <c r="E176" s="26"/>
      <c r="F176" s="26"/>
      <c r="G176" s="26"/>
      <c r="H176" s="26"/>
      <c r="I176" s="26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6"/>
      <c r="V176" s="58"/>
      <c r="W176" s="58"/>
    </row>
    <row r="177" hidden="1" spans="1:23">
      <c r="A177" s="19"/>
      <c r="B177" s="37"/>
      <c r="C177" s="26"/>
      <c r="D177" s="26"/>
      <c r="E177" s="26"/>
      <c r="F177" s="26"/>
      <c r="G177" s="26"/>
      <c r="H177" s="26"/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6"/>
      <c r="V177" s="58"/>
      <c r="W177" s="58"/>
    </row>
    <row r="178" ht="23" hidden="1" customHeight="1" spans="1:23">
      <c r="A178" s="19"/>
      <c r="B178" s="30" t="s">
        <v>224</v>
      </c>
      <c r="C178" s="31"/>
      <c r="D178" s="26"/>
      <c r="E178" s="26"/>
      <c r="F178" s="26"/>
      <c r="G178" s="26"/>
      <c r="H178" s="26"/>
      <c r="I178" s="26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6"/>
      <c r="V178" s="58"/>
      <c r="W178" s="58"/>
    </row>
    <row r="179" hidden="1" spans="1:23">
      <c r="A179" s="19"/>
      <c r="B179" s="37"/>
      <c r="C179" s="26"/>
      <c r="D179" s="26"/>
      <c r="E179" s="26"/>
      <c r="F179" s="26"/>
      <c r="G179" s="26"/>
      <c r="H179" s="26"/>
      <c r="I179" s="26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6"/>
      <c r="V179" s="58"/>
      <c r="W179" s="58"/>
    </row>
    <row r="180" ht="30" hidden="1" customHeight="1" spans="1:23">
      <c r="A180" s="19"/>
      <c r="B180" s="30" t="s">
        <v>225</v>
      </c>
      <c r="C180" s="31"/>
      <c r="D180" s="26"/>
      <c r="E180" s="26"/>
      <c r="F180" s="26"/>
      <c r="G180" s="26"/>
      <c r="H180" s="26"/>
      <c r="I180" s="26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6"/>
      <c r="V180" s="58"/>
      <c r="W180" s="58"/>
    </row>
    <row r="181" hidden="1" spans="1:23">
      <c r="A181" s="19"/>
      <c r="B181" s="37"/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6"/>
      <c r="V181" s="58"/>
      <c r="W181" s="58"/>
    </row>
    <row r="182" ht="31" customHeight="1" spans="1:23">
      <c r="A182" s="58"/>
      <c r="B182" s="69" t="s">
        <v>226</v>
      </c>
      <c r="C182" s="69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</row>
    <row r="183" ht="19" hidden="1" customHeight="1" spans="1:23">
      <c r="A183" s="58"/>
      <c r="B183" s="35" t="s">
        <v>227</v>
      </c>
      <c r="C183" s="35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</row>
    <row r="184" ht="20" hidden="1" customHeight="1" spans="1:23">
      <c r="A184" s="58"/>
      <c r="B184" s="35" t="s">
        <v>228</v>
      </c>
      <c r="C184" s="35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</row>
    <row r="185" ht="33" hidden="1" customHeight="1" spans="1:23">
      <c r="A185" s="58"/>
      <c r="B185" s="35" t="s">
        <v>229</v>
      </c>
      <c r="C185" s="35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</row>
    <row r="186" ht="24" customHeight="1" spans="1:23">
      <c r="A186" s="58"/>
      <c r="B186" s="69" t="s">
        <v>230</v>
      </c>
      <c r="C186" s="69"/>
      <c r="D186" s="58"/>
      <c r="E186" s="58"/>
      <c r="F186" s="58"/>
      <c r="G186" s="21">
        <v>1</v>
      </c>
      <c r="H186" s="58"/>
      <c r="I186" s="58"/>
      <c r="J186" s="58"/>
      <c r="K186" s="58"/>
      <c r="L186" s="58"/>
      <c r="M186" s="58"/>
      <c r="N186" s="58"/>
      <c r="O186" s="58"/>
      <c r="P186" s="58"/>
      <c r="Q186" s="19">
        <f>Q187</f>
        <v>100</v>
      </c>
      <c r="R186" s="19">
        <f>R187</f>
        <v>0</v>
      </c>
      <c r="S186" s="19">
        <f>S187</f>
        <v>100</v>
      </c>
      <c r="T186" s="58"/>
      <c r="U186" s="58"/>
      <c r="V186" s="58"/>
      <c r="W186" s="58"/>
    </row>
    <row r="187" ht="51" customHeight="1" spans="1:23">
      <c r="A187" s="58"/>
      <c r="B187" s="37"/>
      <c r="C187" s="34" t="s">
        <v>231</v>
      </c>
      <c r="D187" s="67" t="s">
        <v>232</v>
      </c>
      <c r="E187" s="34" t="s">
        <v>95</v>
      </c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4">
        <f>SUM(R187:S187)</f>
        <v>100</v>
      </c>
      <c r="R187" s="19"/>
      <c r="S187" s="19">
        <v>100</v>
      </c>
      <c r="T187" s="19"/>
      <c r="U187" s="26" t="s">
        <v>233</v>
      </c>
      <c r="V187" s="26" t="s">
        <v>233</v>
      </c>
      <c r="W187" s="26" t="s">
        <v>234</v>
      </c>
    </row>
    <row r="188" ht="22" hidden="1" customHeight="1" spans="1:23">
      <c r="A188" s="58"/>
      <c r="B188" s="69" t="s">
        <v>235</v>
      </c>
      <c r="C188" s="69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</row>
    <row r="189" ht="21" hidden="1" customHeight="1" spans="1:23">
      <c r="A189" s="58"/>
      <c r="B189" s="35" t="s">
        <v>236</v>
      </c>
      <c r="C189" s="35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</row>
  </sheetData>
  <mergeCells count="142">
    <mergeCell ref="A1:B1"/>
    <mergeCell ref="C1:D1"/>
    <mergeCell ref="A2:W2"/>
    <mergeCell ref="H3:I3"/>
    <mergeCell ref="L3:M3"/>
    <mergeCell ref="N3:O3"/>
    <mergeCell ref="Q3:S3"/>
    <mergeCell ref="B5:C5"/>
    <mergeCell ref="B6:C6"/>
    <mergeCell ref="B7:C7"/>
    <mergeCell ref="B8:C8"/>
    <mergeCell ref="B16:C16"/>
    <mergeCell ref="B18:C18"/>
    <mergeCell ref="B20:C20"/>
    <mergeCell ref="B22:C22"/>
    <mergeCell ref="B30:C30"/>
    <mergeCell ref="B32:C32"/>
    <mergeCell ref="B33:C33"/>
    <mergeCell ref="B35:C35"/>
    <mergeCell ref="B37:C37"/>
    <mergeCell ref="B39:C39"/>
    <mergeCell ref="B40:C40"/>
    <mergeCell ref="B41:C41"/>
    <mergeCell ref="B43:C43"/>
    <mergeCell ref="B44:C44"/>
    <mergeCell ref="B45:C45"/>
    <mergeCell ref="B46:C46"/>
    <mergeCell ref="B48:C48"/>
    <mergeCell ref="B50:C50"/>
    <mergeCell ref="B52:C52"/>
    <mergeCell ref="B54:C54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C68"/>
    <mergeCell ref="B70:C70"/>
    <mergeCell ref="B71:C71"/>
    <mergeCell ref="B72:C72"/>
    <mergeCell ref="B73:C73"/>
    <mergeCell ref="B74:C74"/>
    <mergeCell ref="B75:C75"/>
    <mergeCell ref="B77:C77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1:C91"/>
    <mergeCell ref="B93:C93"/>
    <mergeCell ref="B95:C95"/>
    <mergeCell ref="B96:C96"/>
    <mergeCell ref="B98:C98"/>
    <mergeCell ref="B100:C100"/>
    <mergeCell ref="B101:C101"/>
    <mergeCell ref="B103:C103"/>
    <mergeCell ref="B105:C105"/>
    <mergeCell ref="B107:C107"/>
    <mergeCell ref="B108:C108"/>
    <mergeCell ref="B109:C109"/>
    <mergeCell ref="B111:C111"/>
    <mergeCell ref="B112:C112"/>
    <mergeCell ref="B113:C113"/>
    <mergeCell ref="B114:C114"/>
    <mergeCell ref="B116:C116"/>
    <mergeCell ref="B118:C118"/>
    <mergeCell ref="B120:C120"/>
    <mergeCell ref="B122:C122"/>
    <mergeCell ref="B123:C123"/>
    <mergeCell ref="B124:C124"/>
    <mergeCell ref="B125:C125"/>
    <mergeCell ref="B127:C127"/>
    <mergeCell ref="B129:C129"/>
    <mergeCell ref="B131:C131"/>
    <mergeCell ref="B133:C133"/>
    <mergeCell ref="B135:C135"/>
    <mergeCell ref="B137:C137"/>
    <mergeCell ref="B139:C139"/>
    <mergeCell ref="B141:C141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5:C155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8:C168"/>
    <mergeCell ref="B169:C169"/>
    <mergeCell ref="B170:C170"/>
    <mergeCell ref="B172:C172"/>
    <mergeCell ref="B174:C174"/>
    <mergeCell ref="B176:C176"/>
    <mergeCell ref="B178:C178"/>
    <mergeCell ref="B180:C180"/>
    <mergeCell ref="B182:C182"/>
    <mergeCell ref="B183:C183"/>
    <mergeCell ref="B184:C184"/>
    <mergeCell ref="B185:C185"/>
    <mergeCell ref="B186:C186"/>
    <mergeCell ref="B188:C188"/>
    <mergeCell ref="B189:C189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P3:P4"/>
    <mergeCell ref="T3:T4"/>
    <mergeCell ref="U3:U4"/>
    <mergeCell ref="V3:V4"/>
    <mergeCell ref="W3:W4"/>
  </mergeCells>
  <dataValidations count="1">
    <dataValidation type="list" allowBlank="1" showInputMessage="1" showErrorMessage="1" sqref="C36 C110">
      <formula1>INDIRECT(#REF!)</formula1>
    </dataValidation>
  </dataValidations>
  <printOptions horizontalCentered="1"/>
  <pageMargins left="0.550694444444444" right="0.550694444444444" top="0.984027777777778" bottom="0.984027777777778" header="0.511805555555556" footer="0.511805555555556"/>
  <pageSetup paperSize="8" orientation="landscape" useFirstPageNumber="1" horizontalDpi="600"/>
  <headerFooter>
    <oddFooter>&amp;C－&amp;P－</oddFooter>
  </headerFooter>
  <ignoredErrors>
    <ignoredError sqref="Q28" formulaRange="1"/>
    <ignoredError sqref="R18 R39 S39 S1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J8" sqref="J8"/>
    </sheetView>
  </sheetViews>
  <sheetFormatPr defaultColWidth="9" defaultRowHeight="14.25" outlineLevelRow="7"/>
  <cols>
    <col min="1" max="1" width="9" style="1"/>
    <col min="2" max="14" width="12.625" style="1" customWidth="1"/>
    <col min="15" max="16384" width="9" style="1"/>
  </cols>
  <sheetData>
    <row r="1" spans="1:14">
      <c r="A1" s="1">
        <v>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</row>
    <row r="2" ht="59.1" customHeight="1" spans="1:14">
      <c r="A2" s="2" t="s">
        <v>2</v>
      </c>
      <c r="B2" s="3" t="s">
        <v>237</v>
      </c>
      <c r="C2" s="4" t="s">
        <v>238</v>
      </c>
      <c r="D2" s="3" t="s">
        <v>239</v>
      </c>
      <c r="E2" s="3" t="s">
        <v>240</v>
      </c>
      <c r="F2" s="3" t="s">
        <v>241</v>
      </c>
      <c r="G2" s="3" t="s">
        <v>242</v>
      </c>
      <c r="H2" s="3" t="s">
        <v>243</v>
      </c>
      <c r="I2" s="3" t="s">
        <v>244</v>
      </c>
      <c r="J2" s="3" t="s">
        <v>245</v>
      </c>
      <c r="K2" s="3" t="s">
        <v>246</v>
      </c>
      <c r="L2" s="3" t="s">
        <v>247</v>
      </c>
      <c r="M2" s="3" t="s">
        <v>248</v>
      </c>
      <c r="N2" s="3" t="s">
        <v>231</v>
      </c>
    </row>
    <row r="3" ht="59.1" customHeight="1" spans="1:14">
      <c r="A3" s="5" t="s">
        <v>249</v>
      </c>
      <c r="B3" s="3" t="s">
        <v>250</v>
      </c>
      <c r="C3" s="3" t="s">
        <v>251</v>
      </c>
      <c r="D3" s="3" t="s">
        <v>252</v>
      </c>
      <c r="E3" s="3" t="s">
        <v>240</v>
      </c>
      <c r="F3" s="3" t="s">
        <v>253</v>
      </c>
      <c r="G3" s="3" t="s">
        <v>254</v>
      </c>
      <c r="H3" s="4" t="s">
        <v>243</v>
      </c>
      <c r="I3" s="4" t="s">
        <v>255</v>
      </c>
      <c r="J3" s="3" t="s">
        <v>256</v>
      </c>
      <c r="K3" s="3" t="s">
        <v>257</v>
      </c>
      <c r="L3" s="3" t="s">
        <v>258</v>
      </c>
      <c r="M3" s="3" t="s">
        <v>259</v>
      </c>
      <c r="N3" s="3" t="s">
        <v>231</v>
      </c>
    </row>
    <row r="4" ht="59.1" customHeight="1" spans="1:14">
      <c r="A4" s="6"/>
      <c r="B4" s="3" t="s">
        <v>260</v>
      </c>
      <c r="C4" s="3" t="s">
        <v>261</v>
      </c>
      <c r="D4" s="3" t="s">
        <v>262</v>
      </c>
      <c r="E4" s="3"/>
      <c r="F4" s="3" t="s">
        <v>263</v>
      </c>
      <c r="G4" s="3" t="s">
        <v>264</v>
      </c>
      <c r="H4" s="3"/>
      <c r="I4" s="4" t="s">
        <v>265</v>
      </c>
      <c r="J4" s="3" t="s">
        <v>266</v>
      </c>
      <c r="K4" s="3" t="s">
        <v>267</v>
      </c>
      <c r="L4" s="3" t="s">
        <v>268</v>
      </c>
      <c r="M4" s="3" t="s">
        <v>269</v>
      </c>
      <c r="N4" s="3"/>
    </row>
    <row r="5" ht="59.1" customHeight="1" spans="1:14">
      <c r="A5" s="6"/>
      <c r="B5" s="3" t="s">
        <v>270</v>
      </c>
      <c r="C5" s="3" t="s">
        <v>271</v>
      </c>
      <c r="D5" s="3"/>
      <c r="E5" s="3"/>
      <c r="F5" s="3" t="s">
        <v>272</v>
      </c>
      <c r="G5" s="3" t="s">
        <v>273</v>
      </c>
      <c r="H5" s="3"/>
      <c r="I5" s="3" t="s">
        <v>274</v>
      </c>
      <c r="J5" s="3" t="s">
        <v>275</v>
      </c>
      <c r="K5" s="3" t="s">
        <v>276</v>
      </c>
      <c r="L5" s="3" t="s">
        <v>277</v>
      </c>
      <c r="M5" s="3" t="s">
        <v>278</v>
      </c>
      <c r="N5" s="3"/>
    </row>
    <row r="6" ht="59.1" customHeight="1" spans="1:14">
      <c r="A6" s="6"/>
      <c r="B6" s="3" t="s">
        <v>279</v>
      </c>
      <c r="C6" s="3" t="s">
        <v>280</v>
      </c>
      <c r="D6" s="3"/>
      <c r="E6" s="3"/>
      <c r="F6" s="3" t="s">
        <v>281</v>
      </c>
      <c r="G6" s="3" t="s">
        <v>282</v>
      </c>
      <c r="H6" s="3"/>
      <c r="I6" s="4" t="s">
        <v>283</v>
      </c>
      <c r="J6" s="3"/>
      <c r="K6" s="3" t="s">
        <v>284</v>
      </c>
      <c r="L6" s="3" t="s">
        <v>285</v>
      </c>
      <c r="M6" s="3" t="s">
        <v>286</v>
      </c>
      <c r="N6" s="3"/>
    </row>
    <row r="7" ht="59.1" customHeight="1" spans="1:14">
      <c r="A7" s="6"/>
      <c r="B7" s="3" t="s">
        <v>236</v>
      </c>
      <c r="C7" s="3"/>
      <c r="D7" s="3"/>
      <c r="E7" s="3"/>
      <c r="F7" s="3"/>
      <c r="G7" s="3" t="s">
        <v>287</v>
      </c>
      <c r="H7" s="3"/>
      <c r="I7" s="3" t="s">
        <v>236</v>
      </c>
      <c r="J7" s="3"/>
      <c r="K7" s="3" t="s">
        <v>288</v>
      </c>
      <c r="L7" s="3" t="s">
        <v>289</v>
      </c>
      <c r="M7" s="3"/>
      <c r="N7" s="3"/>
    </row>
    <row r="8" ht="59.1" customHeight="1" spans="1:14">
      <c r="A8" s="7"/>
      <c r="B8" s="3"/>
      <c r="C8" s="3"/>
      <c r="D8" s="3"/>
      <c r="E8" s="3"/>
      <c r="F8" s="3"/>
      <c r="G8" s="3" t="s">
        <v>290</v>
      </c>
      <c r="H8" s="3"/>
      <c r="I8" s="3"/>
      <c r="J8" s="3"/>
      <c r="K8" s="3"/>
      <c r="L8" s="3" t="s">
        <v>236</v>
      </c>
      <c r="M8" s="3"/>
      <c r="N8" s="3"/>
    </row>
  </sheetData>
  <mergeCells count="1">
    <mergeCell ref="A3:A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勿删除（项目类型）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。。。</cp:lastModifiedBy>
  <dcterms:created xsi:type="dcterms:W3CDTF">2019-07-15T01:46:00Z</dcterms:created>
  <cp:lastPrinted>2023-08-08T01:46:00Z</cp:lastPrinted>
  <dcterms:modified xsi:type="dcterms:W3CDTF">2024-06-21T02:25:46Z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B6541DA1206746EAA6F4C7D24DC83446</vt:lpwstr>
  </property>
</Properties>
</file>