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30" windowHeight="12975"/>
  </bookViews>
  <sheets>
    <sheet name="明细表" sheetId="4" r:id="rId1"/>
    <sheet name="勿删除（项目类型）" sheetId="2" state="hidden" r:id="rId2"/>
  </sheets>
  <definedNames>
    <definedName name="_xlnm.Print_Titles" localSheetId="0">明细表!$3:$4</definedName>
    <definedName name="产业项目">#REF!</definedName>
    <definedName name="村公共服务">#REF!</definedName>
    <definedName name="村基础设施">#REF!</definedName>
    <definedName name="公益岗位">#REF!</definedName>
    <definedName name="健康扶贫">#REF!</definedName>
    <definedName name="教育扶贫">#REF!</definedName>
    <definedName name="金融扶贫">#REF!</definedName>
    <definedName name="就业扶贫">#REF!</definedName>
    <definedName name="生活条件改善">#REF!</definedName>
    <definedName name="危房改造">#REF!</definedName>
    <definedName name="项目管理费">#REF!</definedName>
    <definedName name="项目类型">#REF!</definedName>
    <definedName name="易地扶贫搬迁">#REF!</definedName>
    <definedName name="综合保障性扶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<sst xmlns="http://schemas.openxmlformats.org/spreadsheetml/2006/main" count="1130" uniqueCount="643">
  <si>
    <r>
      <rPr>
        <sz val="20"/>
        <rFont val="方正小标宋简体"/>
        <charset val="134"/>
      </rPr>
      <t>佛坪县2024年度财政衔接推进乡村振兴补助资金项目实施计划明细表</t>
    </r>
    <r>
      <rPr>
        <sz val="14"/>
        <rFont val="方正小标宋简体"/>
        <charset val="134"/>
      </rPr>
      <t>（巩固拓展脱贫攻坚成果和乡村振兴任务）</t>
    </r>
  </si>
  <si>
    <t>序号</t>
  </si>
  <si>
    <t>项目类型</t>
  </si>
  <si>
    <t>项目名称</t>
  </si>
  <si>
    <t>建设内容</t>
  </si>
  <si>
    <t>实施地点（镇/村）</t>
  </si>
  <si>
    <t>绩效目标</t>
  </si>
  <si>
    <t>项目建设期限</t>
  </si>
  <si>
    <t>是否省级重点帮扶镇</t>
  </si>
  <si>
    <t>是否省级重点帮扶村</t>
  </si>
  <si>
    <t>直接受益脱贫人口（含监测对象）</t>
  </si>
  <si>
    <t>受益总人口</t>
  </si>
  <si>
    <t>财政衔接资金</t>
  </si>
  <si>
    <t>主管部门</t>
  </si>
  <si>
    <t>项目实施单位</t>
  </si>
  <si>
    <t>财政资金支持环节</t>
  </si>
  <si>
    <t>户数</t>
  </si>
  <si>
    <t>人数</t>
  </si>
  <si>
    <t>合计</t>
  </si>
  <si>
    <t>中央</t>
  </si>
  <si>
    <t>省级</t>
  </si>
  <si>
    <t>市级</t>
  </si>
  <si>
    <t>县级</t>
  </si>
  <si>
    <t>总 计</t>
  </si>
  <si>
    <t>95个</t>
  </si>
  <si>
    <t>一、产业发展</t>
  </si>
  <si>
    <t>58个</t>
  </si>
  <si>
    <t>1.生产项目</t>
  </si>
  <si>
    <t>46个</t>
  </si>
  <si>
    <t>①种植业基地</t>
  </si>
  <si>
    <t>27个</t>
  </si>
  <si>
    <t>岳坝镇巩固脱贫成果支持脱贫户、监测对象到户种植项目</t>
  </si>
  <si>
    <t>72户发展天麻51820㎡，111户发展猪苓66640㎡，192户发展山茱萸垦抚管理3196亩，48户发展魔芋122.5亩，16户发展干果283亩，3户发展特色小杂果种植27亩，6户发展椴木食用菌80架，6户发展袋料食用菌33500袋。</t>
  </si>
  <si>
    <t>岳坝镇8个村</t>
  </si>
  <si>
    <t>脱贫户、监测对象自主发展产业，按奖补标准进行补助，受益 8个村脱贫户、监测对象284户976人，户均增收1万元左右。</t>
  </si>
  <si>
    <t>2024年2月至10月</t>
  </si>
  <si>
    <t>否</t>
  </si>
  <si>
    <t>农业农村局</t>
  </si>
  <si>
    <t>岳坝镇政府</t>
  </si>
  <si>
    <t>特色产业发展补助</t>
  </si>
  <si>
    <t>西岔河镇脱贫户、监测对象到户种植类项目</t>
  </si>
  <si>
    <t>发展猪苓天麻58800平方米、山茱萸垦抚管理499亩，发展食用菌5000袋、栽种魔芋10亩。</t>
  </si>
  <si>
    <t>西岔河镇6个村</t>
  </si>
  <si>
    <t>项目属于脱贫户、监测对象自主发展产业，按奖补标准进行补助，预计户均增收0.6万元以上，受益6个村脱贫户、监测对象92户。</t>
  </si>
  <si>
    <t>西岔河镇政府</t>
  </si>
  <si>
    <t>陈家坝镇脱贫户、监测对象到户种植类项目</t>
  </si>
  <si>
    <t>发展天麻26350平方米、猪苓140050平方米、山茱萸垦抚管理768亩、魔芋195亩、袋料香菇5000袋、干果、特色小杂果28亩</t>
  </si>
  <si>
    <t>陈家坝镇5个村</t>
  </si>
  <si>
    <t>脱贫户、监测对象自主发展产业，按奖补标准进行补助，受益5个村脱贫户、监测对象220户，预计户均增收1万元以上。</t>
  </si>
  <si>
    <t>是</t>
  </si>
  <si>
    <t>陈家坝镇政府</t>
  </si>
  <si>
    <t>石墩河镇脱贫户、监测对象到户种植类项目</t>
  </si>
  <si>
    <t>脱贫户、监测对象自主发展产业104户，种植天麻、猪苓面积67400平方米。</t>
  </si>
  <si>
    <t>石墩河镇3个村</t>
  </si>
  <si>
    <t>脱贫户、监测对象自主发展产业，按奖补标准进行补助，受益3个村脱贫户、监测对象104户，预计户均增收5000元左右。</t>
  </si>
  <si>
    <t>石墩河村镇政府</t>
  </si>
  <si>
    <t>大河坝镇脱贫户、监测对象到户种植类项目</t>
  </si>
  <si>
    <t>种植猪苓119400平方米；种植天麻20300平方米，种植魔芋43亩，种植李子2亩，木耳20架，山茱萸垦扶管理194亩、板栗142亩。</t>
  </si>
  <si>
    <t>大河坝镇10个村</t>
  </si>
  <si>
    <t>脱贫户、监测对象自主发展产业，按奖补标准进行补助，受益10个村脱贫户、监测对象240户，户均增收1.5万元以上。</t>
  </si>
  <si>
    <t>大河镇政府</t>
  </si>
  <si>
    <t>长角坝镇脱贫户、监测对象到户种植类项目</t>
  </si>
  <si>
    <t>支持脱贫户、监测户发展种养殖产业，发展猪苓、天麻63100平方米，山茱萸垦抚管理2287亩，发展魔芋17亩，发展板栗、核桃120亩,发展小杂果12亩，发展食用菌10架。</t>
  </si>
  <si>
    <t>长角坝镇6个村</t>
  </si>
  <si>
    <t>脱贫户、监测对象自主发展产业，按奖补标准进行补助，受益6个村脱贫户、监测对象170户522人，户均增收0.9万元以上。</t>
  </si>
  <si>
    <t>长角坝镇政府</t>
  </si>
  <si>
    <t>2023年袁家庄街道脱贫户、监测对象到户产业奖补种植类项目</t>
  </si>
  <si>
    <t>猪苓种植36930平方米，魔芋种植6亩，山茱萸复垦446亩，天麻种植1150平米</t>
  </si>
  <si>
    <t>袁家庄街道5个村</t>
  </si>
  <si>
    <t>脱贫户、监测对象自主发展产业，按奖补标准进行补助，受益5个村脱贫户、监测对象116户，预计户增收0.5万元左右。</t>
  </si>
  <si>
    <t>袁家庄街道</t>
  </si>
  <si>
    <t>岳坝镇食用菌生产项目</t>
  </si>
  <si>
    <t>发展袋料香菇40万袋。其中草林村10万袋、栗子坝村20万袋、狮子坝村10万袋。</t>
  </si>
  <si>
    <t>岳坝镇草林村、栗子坝村、狮子坝村</t>
  </si>
  <si>
    <t>项目形成经营性资产，项目由草林村、栗子坝村、狮子坝村集体自营，项目形成资产属3个村集体所有。项目实施中吸纳30人左右务工增收，预计年收益20万元，其中70%用于壮大3个村集体经济，剩余部分对带动的115户脱贫户、监测对象进行差异化分红。</t>
  </si>
  <si>
    <t>2024年1月至10月</t>
  </si>
  <si>
    <t>菌袋补助</t>
  </si>
  <si>
    <t>西岔河镇食用菌生产项目</t>
  </si>
  <si>
    <t>发展袋料香菇60万袋。其中三教殿村10万袋、银厂沟村10万袋、故峪沟村10万袋、彭家沟村15万袋、耖家庄村15万袋。</t>
  </si>
  <si>
    <t>西岔河镇5个村</t>
  </si>
  <si>
    <t>项目形成经营性资产，项目由三教殿村、银厂沟村、故峪沟、彭家沟、耖家庄村集体实施，项目形成资产属5个村集体所有。项目实施中带动50人左右务工增收，预计年收益30万元，其中70%用于壮大5个村集体经济，剩余部分对带动的287户脱贫户、监测对象进行差异化分红，户均增收500元。</t>
  </si>
  <si>
    <t>大河坝镇谭家河村食用菌种植项目</t>
  </si>
  <si>
    <t>发展食用菌10万袋，更换塑料薄膜2000平方米、遮阳网2000平方米。</t>
  </si>
  <si>
    <t>大河坝镇谭家河村</t>
  </si>
  <si>
    <t>项目形成经营性资产，归村集体所有，项目由村集体自主经营，58户脱贫户及5户三类人群受益，年收益7万，其中70%用于壮大村集体经济，剩余部分对带动的58户受益脱贫户进行差异化分红。</t>
  </si>
  <si>
    <t>谭家河村经济合作社</t>
  </si>
  <si>
    <t>菌袋补助、大棚修缮</t>
  </si>
  <si>
    <t>大河坝镇十亩地村食用菌种植项目</t>
  </si>
  <si>
    <t>发展食用菌8万袋，更换塑料薄膜1500平方米、遮阳网1500平方米。</t>
  </si>
  <si>
    <t>大河坝镇十亩地村</t>
  </si>
  <si>
    <t>项目形成经营性资产，归村集体所有，项目由村集体自主经营，建设中带动群众就业10人，预计年收益4万元，其中70%用于壮大村集体经济，剩余部分对带动的66户受益脱贫户进行差异化分红。</t>
  </si>
  <si>
    <t>十亩地村经济合作社</t>
  </si>
  <si>
    <t>大河坝镇联合村食用菌种植项目</t>
  </si>
  <si>
    <t>大河坝镇联合村</t>
  </si>
  <si>
    <t>项目形成经营性资产，归村集体所有，项目由村集体自主经营，带动12户群众在园区务工就业，户均增收1万元以上，预计年收益4万元，其中70%用于壮大村集体经济，剩余部分对带动的29户受益脱贫户进行差异化分红。</t>
  </si>
  <si>
    <t>联合村经济合作社</t>
  </si>
  <si>
    <t>大河坝镇凤凰村食用菌种植项目</t>
  </si>
  <si>
    <t>大河坝镇凤凰村</t>
  </si>
  <si>
    <t>项目形成经营性资产，归村集体所有，项目由村集体自主经营，带动5户群众务工就业，户均增收1000元以上。预计年收益5万元，其中70%用于壮大村集体经济，剩余部分对带动的56户受益脱贫户进行差异化分红。</t>
  </si>
  <si>
    <t>大河坝镇凤凰村经济合作社</t>
  </si>
  <si>
    <t>大河坝镇高桥村食用菌种植项目</t>
  </si>
  <si>
    <t>更换塑料薄膜8000平方米，遮阳网8000平方米；种植袋料香菇20万袋。</t>
  </si>
  <si>
    <t>大河坝镇高桥村</t>
  </si>
  <si>
    <t>项目形成经营性资产，归村集体所有。项目由村集体自主经营，建设中带动10户群众在园区务工就业，户均增收1万元以上，预计年收益10万元，其中70%用于壮大村集体经济，剩余部分对带动的67户受益脱贫户进行差异化分红.</t>
  </si>
  <si>
    <t>高桥村经济合作社</t>
  </si>
  <si>
    <t>大河坝镇五四村食用菌种植项目</t>
  </si>
  <si>
    <t>发展食用菌10万袋，更换塑料薄膜1500平方米、遮阳网1500平方米。</t>
  </si>
  <si>
    <t>大河坝镇五四村</t>
  </si>
  <si>
    <t>项目形成经营性资产，归村集体所有。项目由村集体自主经营，带动8户群众在园区务工就业，户均增收1万元以上，预计年收益5万元，其中70%用于壮大村集体经济，剩余部分对带动的40户受益脱贫户进行差异化分红。</t>
  </si>
  <si>
    <t>五四村经济合作社</t>
  </si>
  <si>
    <t>佛坪县秦之菌产业发展有限公司食用菌种植</t>
  </si>
  <si>
    <t>养菌棚改造安装保温棉15000平方米，保温薄膜10000平方米，修建无菌接种室2间，购买装袋机4台，种植袋料香菇20万袋；建设食用菌分拣包装生产线1条；技术服务费。</t>
  </si>
  <si>
    <t>项目形成经营性资产，项目由秦之菌公司自主经营，建设中带动35户群众务工就业，户均增收7000元以上，预计年收益10万元，对带动5个村292户脱贫户进行差异化分红8万元</t>
  </si>
  <si>
    <t>佛坪县秦之菌产业发展有限公司</t>
  </si>
  <si>
    <t>菌袋补助、菌种培养室建设、装袋机、生产线</t>
  </si>
  <si>
    <t>大河坝镇水田坪村食用菌种植、大棚维修项目</t>
  </si>
  <si>
    <t>发展种植食用菌12万袋，更换喷淋配套设施（水管800米，喷水阀100个，增压泵2个）。</t>
  </si>
  <si>
    <t>大河坝镇水田坪村</t>
  </si>
  <si>
    <t>项目形成经营性资产，归村集体所有。项目由村集体自主经营，建设中带动8户群众在园区务工就业，户均增收0.8万元以上。预计年收益6万元，其中70%用于壮大村集体经济，剩余部分对带动的122户受益脱贫户进行差异化分红。</t>
  </si>
  <si>
    <t>水田坪村经济合作社</t>
  </si>
  <si>
    <t>肖家庄村食用菌生产项目</t>
  </si>
  <si>
    <t>发袋料香菇30万袋。</t>
  </si>
  <si>
    <t>袁家庄街道肖家庄村</t>
  </si>
  <si>
    <t>项目形成经营性资产，归村集体所有。项目由村集体自主经营，建成中吸纳10名群众务工增收，户均增收0.6万元。预计实现年收益15万余元，其中80%用于壮大集体经济，剩余部分对带动受益脱贫户52户、监测户7户进行差异化分红。</t>
  </si>
  <si>
    <t>岳坝镇龙潭村淫羊藿育苗项目</t>
  </si>
  <si>
    <t>在2023年发展15亩大棚淫羊藿的基础上，利用原有大棚育苗5亩，林下种植5亩（含购买种苗、土壤改良和施肥）。</t>
  </si>
  <si>
    <t>岳坝镇龙潭村</t>
  </si>
  <si>
    <t>项目属于经营性资产，建成后由村集体自营，项目形成资产属村集体所有。项目实施中带动10人左右务工增收，预计村集体年收入20万元，受益脱贫户、监测对象39户110人，户均增收500元。</t>
  </si>
  <si>
    <t>2024年2月至9月</t>
  </si>
  <si>
    <t>龙潭村经济合作社</t>
  </si>
  <si>
    <t>中药材种植补助</t>
  </si>
  <si>
    <t>岳坝镇女儿坝村乌红天麻种植项目</t>
  </si>
  <si>
    <t>种植乌红天麻5000平方米。</t>
  </si>
  <si>
    <t>岳坝镇女儿坝村</t>
  </si>
  <si>
    <t>项目属于经营性资产，建成后由村集体自营，项目形成资产属村集体所有。项目实施中带动15人左右务工增收，预计村集体年收入20万元，受益脱贫户、监测对象53户163人，户均增收500元。</t>
  </si>
  <si>
    <t>女儿坝村经济合作社</t>
  </si>
  <si>
    <t>西岔河镇西岔河村天麻栽培箱</t>
  </si>
  <si>
    <t>购买天麻种、菌棒、蜜环菌等材料，利用合作社大棚发展天麻育种、商品麻种植合计3500平方米。</t>
  </si>
  <si>
    <t>西岔河镇西岔河村</t>
  </si>
  <si>
    <t>项目属于经营性资产，项目形成资产归村集体所有，由村集体自营，项目建设中吸纳群众务工10人次。项目建成后预计年收益5万元，受益脱贫户70户，220人，户均增收600元。</t>
  </si>
  <si>
    <t>2024年2月-10月</t>
  </si>
  <si>
    <t>西岔河村经济合作社</t>
  </si>
  <si>
    <t>石墩河村林药立体套种项目</t>
  </si>
  <si>
    <t>连翘套种黄精知母100亩。</t>
  </si>
  <si>
    <t>石墩河镇石墩河村</t>
  </si>
  <si>
    <t>产权归村集体所有，套种连翘、黄精、知母，预计产值达40万元，每年20万元收益壮大村集体经济，其中70%用于壮大村集体经济，剩余部分对带动的53户受益脱贫户进行差异化分红。</t>
  </si>
  <si>
    <t>2024年1月-6月</t>
  </si>
  <si>
    <t>石墩河村</t>
  </si>
  <si>
    <t>迴龙寺村林药立体套种项目</t>
  </si>
  <si>
    <t>连翘套种黄精知母75亩。</t>
  </si>
  <si>
    <t>石墩河镇迴龙寺村</t>
  </si>
  <si>
    <t>形成经营性资产，产权归村集体所有，套种连翘、黄精、知母，预计产值达40万元，每年10万元收益壮大村集体经济，其中70%用于壮大村集体经济，剩余部分对带动的79户受益脱贫户进行差异化分红。</t>
  </si>
  <si>
    <t>迴龙寺村经济合作社</t>
  </si>
  <si>
    <t>三郎沟村淫洋霍种植项目</t>
  </si>
  <si>
    <t>修复大棚15亩，更换部分生锈内架、购置遮阳网，种植淫洋霍15亩。</t>
  </si>
  <si>
    <t>陈家坝镇三郎沟村</t>
  </si>
  <si>
    <t>实施内容没有相应资产，由村集体自营，镇村监督管理。项目收益30％作为壮大村集体经济，70%对全村脱贫户进行差异化分红。受益农户75户223人，其中脱贫户71户207人，三类人群6户24人。</t>
  </si>
  <si>
    <t>2024年3月至9月</t>
  </si>
  <si>
    <t>县农业农村局</t>
  </si>
  <si>
    <t>三郎沟村经济合作社</t>
  </si>
  <si>
    <t>大河坝镇猕猴桃园区改造提升项目</t>
  </si>
  <si>
    <t>共力村改造提升猕猴桃园区80亩，修建储存库房80平方米，施肥、垦扶管理及土壤改良；五四村改造120亩猕猴桃T型架、铁丝拉网修复120亩、枯死苗木品种更换1200棵。</t>
  </si>
  <si>
    <t>大河坝镇共力村、五四村</t>
  </si>
  <si>
    <t>项目建成后形成经营性资产，由大河坝镇移交共力村、五四村集体管护，项目建设及经营期间带动53户群众在园区务工就业，户均增收5000元以上；集体收益10万元，其中70%用于壮大村集体经济，剩余部分对带动的103户受益脱贫户进行差异化分红</t>
  </si>
  <si>
    <t>大河坝镇人民政府</t>
  </si>
  <si>
    <t>猕猴桃园改造</t>
  </si>
  <si>
    <t>大河坝镇特色水果栽培项目</t>
  </si>
  <si>
    <t>在谭家河村引进巫溪青脆李新品种，栽培青脆李30亩，果园安装围栏；在十亩地村栽培大樱桃15亩、蜂糖李15亩，修建园区砂石路750米，配置有机土等，购买树苗3500根及垦抚管理；在三河口村种植青脆李15亩，草莓10亩，葡萄5亩，垦抚管理果园150亩。</t>
  </si>
  <si>
    <t>大河坝镇谭家河村、十亩地村、三河口村</t>
  </si>
  <si>
    <t>建成后形成经营性资产，由大河坝镇移交项目所在地3个村集体管护。项目建设中及运营后带动50人务工增收，亩均年增收2000元，其中70%用于壮大村集体经济，剩余部分对带动的153户受益脱贫户进行差异化分红。</t>
  </si>
  <si>
    <t>2024年3月-10月</t>
  </si>
  <si>
    <t>特色水果种植、果园改造</t>
  </si>
  <si>
    <t>陈家坝村水果采摘园项目</t>
  </si>
  <si>
    <t>种植圣女果、西瓜、香瓜等综合水果采摘园30亩，修复大棚，更换部分生锈内架、购置遮阳网1套，完善相关配套设施。</t>
  </si>
  <si>
    <t>陈家坝镇陈家坝村</t>
  </si>
  <si>
    <t>项目属于经营性资产，建成后资产权属归项目所在村，镇村监督管理，项目收益30％作为壮大村集体经济，70%对全村脱贫户进行差异化分红，受益农户91户265人，其中脱贫户87户253人，三类人群6户18人。</t>
  </si>
  <si>
    <t>陈家坝村经济合作社</t>
  </si>
  <si>
    <t>岳坝镇大古坪村现代农业产业园建设项目</t>
  </si>
  <si>
    <t>新建山茱萸园区120亩，亩园区山茱萸进行垦抚管理，建生态停车场1处，建塑木步道400米，宽1.5米，安装护栏400米，安装太阳能路灯8盏及相关配套设施。</t>
  </si>
  <si>
    <t>岳坝镇大古坪村</t>
  </si>
  <si>
    <t>项目属于经营性资产，项目形成资产属村集体所有。项目实施中带动15人左右务工增收，预计村集体年收入50万元，受益脱贫户、监测对象47户137人，户均增收500元。</t>
  </si>
  <si>
    <t>大古坪村经济合作社</t>
  </si>
  <si>
    <t>②养殖业基地</t>
  </si>
  <si>
    <t>6个</t>
  </si>
  <si>
    <t>岳坝镇女儿坝村林麝养殖圈舍建设项目二期</t>
  </si>
  <si>
    <t>项目占地面积20亩，其中圈舍3000㎡、饲料加工间300㎡、晾晒场400㎡、处置间100㎡、生产用房200㎡、冷库30㎡，散养区6700㎡，养殖林麝100只，建设入场道路、围墙、环保、水电等配套设施。</t>
  </si>
  <si>
    <t>项目形成经营性资产，建成后由村集体自营，项目形成资产属村集体所有。项目实施中带动15人左右务工增收，预计村集体年收益20万元，其中70%用于壮大村集体经济，剩余部分对带动的53户受益脱贫户进行差异化分红。</t>
  </si>
  <si>
    <t>2024年2月至11月</t>
  </si>
  <si>
    <t>林业局</t>
  </si>
  <si>
    <t>圈舍建设、水电等生产配套设施</t>
  </si>
  <si>
    <t>郭家坝村林麝养殖园区建设项目</t>
  </si>
  <si>
    <t>流转土地建设林麝养殖圈舍3000平米，养殖林麝100只，配套生产用房、库房、饲草加工房450平方米，建设饲草晾晒场、建设入场道路650米，建设给排水、动力电、环保等配套设施。</t>
  </si>
  <si>
    <t>陈家坝镇郭家坝村</t>
  </si>
  <si>
    <t>1.项目属于经营性资产，建成后资产权属归项目所在村，镇村监督管理。2.预计项目年收益20万元，其中30％作为壮大村集体经济，70%对全村脱贫户进行差异化分红。3.受益农户98户293人，其中脱贫户87户252人，三类人群7户19人。</t>
  </si>
  <si>
    <t>郭家坝村经济合作社</t>
  </si>
  <si>
    <t>西岔河镇西岔河村、彭家沟村特种养殖厂共建项目</t>
  </si>
  <si>
    <t>彭家沟村通过提供土地及资金160万、西岔河村投资资金160万建设林麝养殖基地一处。主要建设内容为：土地流转约20亩，进行场地平整，建圈舍200间，养殖林麝160只，建生产用房约300平方米、安装水电等配套设施。</t>
  </si>
  <si>
    <t>西岔河镇彭家沟村</t>
  </si>
  <si>
    <t>项目属于经营性资产，项目形成资产归西岔河村、彭家沟村集体所有，其中彭家村和西岔河村各占股50%，由彭家沟村经济合作社经营，项目建设中吸纳群众务工25人次。项目建成后预计年收益30万元，其中70%用于壮大村集体经济，剩余部分对带动的72户受益脱贫户进行差异化分红。</t>
  </si>
  <si>
    <t>彭家沟村经济合作社</t>
  </si>
  <si>
    <t>大河坝镇水田坪村养牛项目</t>
  </si>
  <si>
    <t>修建圈舍600平方米，同步完善水电配套设施，养牛80头，修建水电配套，污水及环保设施等。</t>
  </si>
  <si>
    <t>该项目形成资产属于经营性资产，产权归属村集体所有，由村集体自主经营。建成后年可实现收入30万元，其中70%用于壮大集体经济，剩余部分对带动受益脱贫户101户进行差异化分红。</t>
  </si>
  <si>
    <t>2024年3月至11月</t>
  </si>
  <si>
    <t>种牛购置及配套设施</t>
  </si>
  <si>
    <t>梅花鹿养殖场基础设施提升项目</t>
  </si>
  <si>
    <t>在现有梅花鹿养殖场的基础上，完善梅花鹿场喂养及电力保障等基础设施，新建干粪传送通道180米（300＃钢带波纹管180米、落差监测井5个），建设三相电线路2千米。</t>
  </si>
  <si>
    <t>袁家庄街道塘湾村</t>
  </si>
  <si>
    <t>1、该项目形成资产属于经营性资产，产权归村集体所有，由村集体自主经营。2、建成后年收入可达8万元，其中70%用于壮大集体经济，剩余部分对全村33户脱贫户进行分红。3、建设中吸纳10余名群众在内务工。</t>
  </si>
  <si>
    <t>梅花鹿养殖场配套设施建设</t>
  </si>
  <si>
    <t>长角坝镇田坝村梅花鹿养殖基地建设项目</t>
  </si>
  <si>
    <t>改造提升梅花鹿养殖基地，修建饲料仓储用房100㎡，配套建设污水处理化粪池等设施。</t>
  </si>
  <si>
    <t>长角坝镇田坝村</t>
  </si>
  <si>
    <t>该项目形成资产属于经营性资产，产权归属村集体所有，由村集体自主经营。建成后，实现年收益10万元，收益按分配方案进行分配，收益农户105户，脱贫户43户；吸纳脱贫群众务工5人，人均增收3500元以上。</t>
  </si>
  <si>
    <t>2024年3月--8月</t>
  </si>
  <si>
    <t>田坝村
经济合作社</t>
  </si>
  <si>
    <t>③水产养殖业发展</t>
  </si>
  <si>
    <t>④林草基地建设</t>
  </si>
  <si>
    <t>⑤休闲农业与乡村旅游</t>
  </si>
  <si>
    <t>13个</t>
  </si>
  <si>
    <t>岳坝镇岳坝村乡村旅游民宿改造项目</t>
  </si>
  <si>
    <t>改造桂院旁民宿3户8间560平方米，对周边300平方米环境进行综合整治，完善民宿水电等相关配套设施。</t>
  </si>
  <si>
    <t>岳坝镇岳坝村</t>
  </si>
  <si>
    <t>项目属于经营性资产，项目形成资产属村集体所有。建成后引入第三方经营，年收益10万元，该收益将按照本村收益分配方案进行分配，项目实施中带动本地群众10人左右务工增收，受益农户140户，脱贫户户47户。</t>
  </si>
  <si>
    <t>文旅局</t>
  </si>
  <si>
    <t>岳坝村经济合作社</t>
  </si>
  <si>
    <t>乡村旅游配套设施</t>
  </si>
  <si>
    <t>西岔河镇耖家庄村农旅融合项目</t>
  </si>
  <si>
    <t>围绕乡村旅游，在68亩水稻公园基础上修建防腐木步道1300米、宽1.5米；大棚种植火龙果1.5亩。</t>
  </si>
  <si>
    <t>西岔河镇耖家庄村</t>
  </si>
  <si>
    <t>项目形成公益性资产，项目实施后将进一步完善“稻香谷”旅游配套设施，促进乡村旅游，受益脱贫户108户。</t>
  </si>
  <si>
    <t>2024年3月-11月</t>
  </si>
  <si>
    <t>耖家庄村经济合作社</t>
  </si>
  <si>
    <t>孔家湾村乡村旅游生态融合园区项目</t>
  </si>
  <si>
    <t>在已建成的产旅融合园区基础上，提升服务功能，完善配套设施。流转土地15亩，建设森林民宿、星空露营房各6间总面积600平方米，配套透水砖林间步道260米，完善园区给排水、供电、污水处理等配套设施。</t>
  </si>
  <si>
    <t>陈家坝镇孔家湾村</t>
  </si>
  <si>
    <t>1.项目属于经营性资产，建成后资产权属归项目所在村，镇村监督管理。2.建成后年收益20万元，其中30％作为壮大村集体经济，70%对全村脱贫户进行差异化分红。3.受益农户122户442人，其中脱贫户110户408人，三类人群2户6人。</t>
  </si>
  <si>
    <t>孔家湾村经济合作社</t>
  </si>
  <si>
    <t>陈家坝镇孔家湾村观光农业建设项目</t>
  </si>
  <si>
    <t>在原有水稻公园基础上，建设共享农庄、农作物体验园、稻渔养殖150亩，改善150亩水稻公园周边环境，修建生态步道1200米，新建养鱼渠2000米，完善相关配套设施，进一步完善孔家湾村农业产业链。</t>
  </si>
  <si>
    <t>项目形成公益性资产，建成后资产权属归项目所在村，镇村监督管理，受益农户118户436人，其中脱贫户110户408人，三类人群2户6人。</t>
  </si>
  <si>
    <t>2024年</t>
  </si>
  <si>
    <t>迴龙寺村康旅融合项目</t>
  </si>
  <si>
    <t>改造提升民房4处750平方米，配套建设入户道路、水电、排污管道、化粪池、室外场地设施等。</t>
  </si>
  <si>
    <t>项目实施后形成经营性资产，产权归迴龙寺村集体所有，自主运营。通过康养、康旅吸引游客，预计年营收10万元，其中70%用于壮大集体经济，剩余部分对带动受益脱贫户79户进行差异化分红。</t>
  </si>
  <si>
    <t>迴龙寺村岗家营乡村旅游建设项目</t>
  </si>
  <si>
    <t>迴龙寺旧学校改造民宿600平方米，配套建设水电、排污管道、化粪池、室外场地设施等。</t>
  </si>
  <si>
    <t>项目实施后形成经营性资产，产权归迴龙寺村集体所有，自主运营，通过康养、康旅吸引游客，预计年营收20万元。其中70%用于壮大集体经济，剩余部分对带动受益脱贫户79户进行差异化分红。</t>
  </si>
  <si>
    <t>大河坝镇三河口村乡村旅游良溪合居民宿扩建项目</t>
  </si>
  <si>
    <t>改造民宿房屋5橦1000平方米。</t>
  </si>
  <si>
    <t>大河坝镇三河口村</t>
  </si>
  <si>
    <t>1、该项目形成资产属于经营性资产，产权归属村集体所有，由村集体自主经营。2、建成后年可实现收益10万元，其中70%用于壮大集体经济，剩余部分对带动受益脱贫户57户进行差异化分红。</t>
  </si>
  <si>
    <t>三河口
村经济合作社</t>
  </si>
  <si>
    <t>大河坝镇农旅融合配套提升项目</t>
  </si>
  <si>
    <t>在陌上花开生态农庄原有120亩水果采摘园区的基础上，建冬桃园接雨棚13000平方米，修建排水沟长400米宽0.8米，修建采摘步道长400米宽1米及附属设施。</t>
  </si>
  <si>
    <t>该项目形成经营性资产，产权归属村集体所有，由村集体自主经营，建成后预计收入30万元，村经济合作社收入10万元，其中70%用于壮大集体经济，剩余部分对带动受益脱贫户57户进行差异化分红。</t>
  </si>
  <si>
    <t>大河坝镇五四村陌上花开民宿改造建设（三期)</t>
  </si>
  <si>
    <t>在五四村土地堂改造民宿2套300平方米，改造提升民宿周边环境。</t>
  </si>
  <si>
    <t>该项目形成经营性资产，产权归属村集体所有，建成后带动15户群众务工就业，年实现收入10万元，其中70%用于壮大集体经济，剩余部分对带动受益脱贫户40户进行差异化分红。</t>
  </si>
  <si>
    <t>大河坝镇五四村村经济合作社</t>
  </si>
  <si>
    <t>东岳殿村窑沟民宿二期提升项目</t>
  </si>
  <si>
    <t>窑沟银杏宿二期周边旅游环境提升，改造422平方米房屋及周边环境，完善水电配套设施。</t>
  </si>
  <si>
    <t>袁家庄街道东岳殿村</t>
  </si>
  <si>
    <t>该项目形成资产属于（经营性资产），产权归属村集体所有，由村集体自主经营，建成后年预计可实现收入2万元以上，其中80%用于壮大集体经济，剩余部分对带动受益脱贫户135户进行分红。建设中吸纳5名群众务工。</t>
  </si>
  <si>
    <t>王家湾村农旅融合建设项目</t>
  </si>
  <si>
    <t>在已建成的产旅融合园区基础上，利用农文旅融合及王家湾村现有基础，新建防腐木步道900米，宽1.5米；改造户外农事体验餐厅100㎡；流转房屋及院落400㎡并改造，建设昆虫（萤火虫）科普馆1座；新建木工学堂教室100㎡；新建乡村旅游产品交易区300㎡；新建共享菜园20亩，完善供电、给排水等设施，稻鱼综合种养殖50亩。</t>
  </si>
  <si>
    <t>袁家庄街道王家湾村</t>
  </si>
  <si>
    <t>该项目形成属于经营性资产，产权归属村集体所有，由村集体自主经营。建成后年可实现收入15万元，其中80%用于壮大集体经济，剩余部分对带动受益脱贫户56户、监测户2户进行差异化分红。项目建设过程中带动30人务工增收</t>
  </si>
  <si>
    <t>沙窝村乡村旅游示范村提升项目</t>
  </si>
  <si>
    <t>改造沙窝村旅游接待中心房间80平方米，配套完成水电改造；新建防腐木结构乡村集市1处240平方米，销售摊位30个；轮种五彩油菜花、芍药65亩，配套加装喷灌设备15套，管道1200米。</t>
  </si>
  <si>
    <t>长角坝镇沙窝村</t>
  </si>
  <si>
    <t>项目属于经营性资产，建成后资产归沙窝村集体所有并运营管护，预计年收益6万元，村民享受入股分红，受益农户642人，其中，脱贫户164人：带动群众务工增收，户均增收1000元左右。</t>
  </si>
  <si>
    <t>沙窝村</t>
  </si>
  <si>
    <t>长角坝镇龙草坪村乡村旅游配套建设项目</t>
  </si>
  <si>
    <t>围绕龙草坪五一康养中心，配套完成外部电力设施改造；打造种植体验区200平方米，实施乡村旅游配套设施建设。</t>
  </si>
  <si>
    <t>长角坝镇龙草坪村</t>
  </si>
  <si>
    <t>项目属于经营性资产，建成后资产归龙草坪村集体所有并运营管护，预计年收益8万元，村民享受入股分红，受益农户473人，其中，脱贫户208人：带动群众务工增收，户均增收1000元左右。</t>
  </si>
  <si>
    <t>龙草坪村</t>
  </si>
  <si>
    <t>⑥光伏电站建设</t>
  </si>
  <si>
    <t>2.加工流通项目</t>
  </si>
  <si>
    <t>2个</t>
  </si>
  <si>
    <t>①农产品仓储保鲜冷链基础设施建设</t>
  </si>
  <si>
    <t>②加工业</t>
  </si>
  <si>
    <t>塘湾村梅花鹿产品延伸开发项目</t>
  </si>
  <si>
    <t>在梅花鹿养殖场建成的基础上，收回集体土地4.5亩及民房5间200平方米，用于发展鹿茸酒、鹿肉宴等梅花鹿衍生产品生产销售。</t>
  </si>
  <si>
    <t>1、该项目形成资产属于经营性资产，产权归村集体所有，由村集体自主经营。2、建成后年收入可达12余万元，其中70%用于壮大集体经济，剩余部分对带动受益脱贫户37户进行分红。3、建设中吸纳6余名群众在内务工。</t>
  </si>
  <si>
    <t>花鹿产品延伸开发设施建设</t>
  </si>
  <si>
    <t>教场坝村秸秆生物颗粒加工厂提升项目</t>
  </si>
  <si>
    <t>场地铺设透水砖260㎡，安装铁栅栏74米，高1.8米；安装换用变压器315千伏安。</t>
  </si>
  <si>
    <t>长角坝镇教场坝村</t>
  </si>
  <si>
    <t>项目属于经营性资产，建成后资产归教场坝村集体所有并运营管护，项目建成后，提升秸秆生物颗粒加工厂经济效益，预计增加2万元，其中70%用于壮大集体经济，剩余部分对带动受益脱贫户72户进行差异化分红。</t>
  </si>
  <si>
    <t>2024年5月-9月</t>
  </si>
  <si>
    <t>教场坝村</t>
  </si>
  <si>
    <t>加工配套设施建设</t>
  </si>
  <si>
    <t>③市场建设和农村物流</t>
  </si>
  <si>
    <t>④品牌打造和展销平台</t>
  </si>
  <si>
    <t>3.配套设施项目</t>
  </si>
  <si>
    <t>1个</t>
  </si>
  <si>
    <t>①小型农田水利设施建设</t>
  </si>
  <si>
    <t>②产业园（区）</t>
  </si>
  <si>
    <t>教场坝村蔬菜大棚园区配套基础建设项目</t>
  </si>
  <si>
    <t>道路硬化长610米，宽3米，新建排水沟长610米，宽0.35米，高0.25米。</t>
  </si>
  <si>
    <t>项目形成公益性资产，建成后资产归教场坝村集体所有并运营管护，项目建成后，提升蔬菜大棚经济效益，降低生产成本，预计增加5万元，收益农户709人，其中脱贫户200人。</t>
  </si>
  <si>
    <t>教场坝村集体经济合作社</t>
  </si>
  <si>
    <t>产业路、排水沟建设</t>
  </si>
  <si>
    <t>4.产业服务支撑项目</t>
  </si>
  <si>
    <t>①智慧农业</t>
  </si>
  <si>
    <t>②科技服务</t>
  </si>
  <si>
    <t>③人才培养</t>
  </si>
  <si>
    <t>④农业社会化服务</t>
  </si>
  <si>
    <t>5.金融配套项目</t>
  </si>
  <si>
    <t>①小额贷款贴息</t>
  </si>
  <si>
    <t>脱贫人口小额信贷贴息项目</t>
  </si>
  <si>
    <t>对符合条件、有发展意愿的脱贫户能贷尽贷，切实满足其信贷资金需求，促其实现稳定增收。按季度对存量脱贫户贷款进行全额贴息。</t>
  </si>
  <si>
    <t>全县范围</t>
  </si>
  <si>
    <t>对符合条件、有发展意愿的脱贫户能贷尽贷，满足信贷资金需求，促其实现稳定增收，按市场报价利率贴息。受益脱贫户200户以上。</t>
  </si>
  <si>
    <t>2024年1月-12月</t>
  </si>
  <si>
    <t>乡村振兴局</t>
  </si>
  <si>
    <t>脱贫户、监测对象贷款贴息</t>
  </si>
  <si>
    <t>②小额信贷风险补偿金</t>
  </si>
  <si>
    <t>③新型经营主体贷款贴息</t>
  </si>
  <si>
    <t>④其他</t>
  </si>
  <si>
    <t>佛坪县互助资金协会脱贫户借款占用费项目</t>
  </si>
  <si>
    <t>对全县36个互助资金协会410户脱贫户借款占用费进行补贴。</t>
  </si>
  <si>
    <t>36个互助资金协会</t>
  </si>
  <si>
    <t>7个镇办36个互助资金协会410户脱贫户会员借款发展产业。对借款占用费进行补贴，解决脱贫户产业发展资金难问题，确保脱贫户生产经营性收入持续稳定增加</t>
  </si>
  <si>
    <t>脱贫户会员借款占用费补贴</t>
  </si>
  <si>
    <t>6.高质量庭院经济</t>
  </si>
  <si>
    <t>7个</t>
  </si>
  <si>
    <t>①庭院特色种植</t>
  </si>
  <si>
    <t>②庭院特色养殖</t>
  </si>
  <si>
    <t>岳坝镇脱贫户、监测对象到户养殖项目</t>
  </si>
  <si>
    <t>51户发展养猪161头，13户发展家禽400只，71户发展中蜂2380箱</t>
  </si>
  <si>
    <t>岳坝镇各村</t>
  </si>
  <si>
    <t>脱贫户、监测对象自主发展产业，按奖补标准进行补助，受益 8个村脱贫户、监测对象114户  342人，户均增收10000元左右。</t>
  </si>
  <si>
    <t>西岔河镇脱贫户、监测对象到户养殖类项目</t>
  </si>
  <si>
    <t>发展生猪养殖105头，养鸡1000只，发展中蜂养殖290箱。</t>
  </si>
  <si>
    <t>三西岔河镇各村</t>
  </si>
  <si>
    <t>项目属于脱贫户、监测对象自主发展产业，按奖补标准进行补助，预计户均增收0.6万元以上，受益5个村脱贫户、监测对象18户。</t>
  </si>
  <si>
    <t>大河坝镇脱贫户、监测对象到户养殖类项目</t>
  </si>
  <si>
    <t>养殖生猪78头，养鸡180只，养蜂40箱，养羊50头。</t>
  </si>
  <si>
    <t>大河坝镇各村</t>
  </si>
  <si>
    <t>带动9户群众自主发展产业，户均增收1.5万元以上。</t>
  </si>
  <si>
    <t>大河坝镇政府</t>
  </si>
  <si>
    <t>陈家坝镇脱贫户、监测对象到户养殖类项目</t>
  </si>
  <si>
    <t>发展中蜂595箱、养猪102头、养鸡5340只。</t>
  </si>
  <si>
    <t>陈家坝镇各村</t>
  </si>
  <si>
    <t>脱贫户、监测对象自主发展产业，按奖补标准进行补助，受益5个村脱贫户、监测对象66户，预计户均增收1万元以上。</t>
  </si>
  <si>
    <t>长角坝镇脱贫户、监测对象到户养殖类项目</t>
  </si>
  <si>
    <t>鼓励支持脱贫户、监测户发展种养殖产业，发展中蜂2213箱，发展养猪456头，养鸡3680只。</t>
  </si>
  <si>
    <t>长角坝镇各村</t>
  </si>
  <si>
    <t>185户539人自主发展农业产业，持续稳定增收，户均增收6000元左右。</t>
  </si>
  <si>
    <t>袁家庄街道脱贫户、监测对象到户养殖类项目</t>
  </si>
  <si>
    <t>生猪养殖105头，中蜂养殖290箱，家禽养殖1620只。</t>
  </si>
  <si>
    <t>袁家庄街道各村</t>
  </si>
  <si>
    <t>34户脱贫户、监测户通过自主发展产业，预计户增收5000元左右。</t>
  </si>
  <si>
    <t>③庭院特色手工</t>
  </si>
  <si>
    <t>大河坝镇凤凰村竹制品编制项目</t>
  </si>
  <si>
    <t>利用原凤凰村委会，改建竹制品展览室1间，编制工作室2间，材料室1间、储物室1间及其他配套设施。</t>
  </si>
  <si>
    <t>带动10户群众在园区务工就业，增加收入，户均增收5000元以上，集体收入10万元。</t>
  </si>
  <si>
    <t>2024年3月-9月</t>
  </si>
  <si>
    <t>凤凰村经济合作社</t>
  </si>
  <si>
    <t>竹制品编制设施及配套设施</t>
  </si>
  <si>
    <t>④庭院特色休闲旅游</t>
  </si>
  <si>
    <t>⑤庭院生产生活服务</t>
  </si>
  <si>
    <t>二、就业项目</t>
  </si>
  <si>
    <t>1.务工补助</t>
  </si>
  <si>
    <t>①交通费补助</t>
  </si>
  <si>
    <t>2024年脱贫劳动力县外就业一次性交通补贴</t>
  </si>
  <si>
    <t>落实脱贫劳动力每人每年省外就业一次性交通补贴500元；省内县外就业一次性交通补贴300元</t>
  </si>
  <si>
    <t>受益脱贫人口1350人</t>
  </si>
  <si>
    <t>2024年1-11月</t>
  </si>
  <si>
    <t>交通补助</t>
  </si>
  <si>
    <t>②生产奖补、劳务补助等</t>
  </si>
  <si>
    <t>2.就业</t>
  </si>
  <si>
    <t>①帮扶车间（特色手工基地）建设</t>
  </si>
  <si>
    <t>②技能培训</t>
  </si>
  <si>
    <t>③以工代训</t>
  </si>
  <si>
    <t>3.创业</t>
  </si>
  <si>
    <t>①创业培训</t>
  </si>
  <si>
    <t>②创业奖补</t>
  </si>
  <si>
    <t>4.乡村工匠</t>
  </si>
  <si>
    <t>①乡村工匠培育培训</t>
  </si>
  <si>
    <t>②乡村工匠大师工作室</t>
  </si>
  <si>
    <t>③乡村工匠传习所</t>
  </si>
  <si>
    <t>5.公益性岗位</t>
  </si>
  <si>
    <t>公益性岗位</t>
  </si>
  <si>
    <t>公益岗位项目</t>
  </si>
  <si>
    <t>落实村级公益岗395人岗位补贴。</t>
  </si>
  <si>
    <t>44个村</t>
  </si>
  <si>
    <t>受益人口395人，人均年增加收入1200元以上。</t>
  </si>
  <si>
    <t>三、乡村建设行动</t>
  </si>
  <si>
    <t>33个</t>
  </si>
  <si>
    <t>1.农村基础设施（含产业配套基础设施）</t>
  </si>
  <si>
    <t>22个</t>
  </si>
  <si>
    <t>①农村道路建设（通村路、通户路、小型桥梁等）</t>
  </si>
  <si>
    <t>16个</t>
  </si>
  <si>
    <t>岳坝镇大古坪村安防工程项目</t>
  </si>
  <si>
    <t>一、二、四组安装波形防护栏2公里。</t>
  </si>
  <si>
    <t>项目形成公益性资产，资产权属归大古坪村，由大古坪村进行日常管理维护。通过实施该项目，完善基础设施建设，改善群众生活生产条件，项目建设中带动5名群众务工增收，建成后受益脱贫户、监测对象31户88人。</t>
  </si>
  <si>
    <t>交通运输局</t>
  </si>
  <si>
    <t>波形防护栏</t>
  </si>
  <si>
    <t>岳坝镇龙潭村三组、六组安防工程</t>
  </si>
  <si>
    <t>三组、六组安装波形防护栏2.8公里。</t>
  </si>
  <si>
    <t>项目形成公益性资产，资产权属归龙潭村，由龙潭村进行日常管理维护。通过实施该项目，完善基础设施建设，改善群众生活生产条件，项目建设中带动5名群众务工增收，建成后受益脱贫户、监测对象31户88人。</t>
  </si>
  <si>
    <t>西岔河镇耖家庄村二、三组道路修复项目</t>
  </si>
  <si>
    <t>修复耖家庄村老村委会至庙娅道路1.5公里路、路面宽5米；改造弯道5处、浆砌挡墙约270m³；修复路基1处，长20米、高4米。</t>
  </si>
  <si>
    <t>项目形成公益性资产，建设中带动12名群众务工增收，建成后改善道路通行条件，受益农户62户。</t>
  </si>
  <si>
    <t>2024年2月-11月</t>
  </si>
  <si>
    <t>路面改造及硬化、防护挡墙</t>
  </si>
  <si>
    <t>孔家湾村六组道路延伸项目</t>
  </si>
  <si>
    <t>新建道路1.74公里，路基宽4.5米，硬化路面3.5米。</t>
  </si>
  <si>
    <t>项目形成公益性资产，完善基础设施建设，建设中带动16名群众务工增收，受益45户。</t>
  </si>
  <si>
    <t>道路基础、路面硬化</t>
  </si>
  <si>
    <t>金星村三组便民桥建设工程</t>
  </si>
  <si>
    <t>新建金星村便民桥3座；桥长分别为6.5米、5米、4米，宽4.5米，桥梁为钢混结构平板桥，桥梁荷载为二级公路荷载。</t>
  </si>
  <si>
    <t>陈家坝镇金星村</t>
  </si>
  <si>
    <t>项目形成公益性资产，建设中带动8名群众务工增收，改善发展条件，受益农户30户。</t>
  </si>
  <si>
    <t>便民桥建设</t>
  </si>
  <si>
    <t>大河坝镇沙坪五、六组道路修复项目</t>
  </si>
  <si>
    <t>清理塌方1500立方米，修复水沟1000米，新建浆砌石坎800立方米。</t>
  </si>
  <si>
    <t>大河坝镇沙坪村五组</t>
  </si>
  <si>
    <t>保障道路通行，改善交通环境，保障群众出行及生产安全，促进产业发展，受益农户15户。</t>
  </si>
  <si>
    <t>2024年3月-6月</t>
  </si>
  <si>
    <t>道路修复</t>
  </si>
  <si>
    <t>大河坝镇凤凰村道路修复项目</t>
  </si>
  <si>
    <t>清理塌方500立方米，修复水沟300米，新建浆砌石坎200立方米。</t>
  </si>
  <si>
    <t>保障道路通行，改善交通环境，保障群众出行及生产安全，促进产业发展，受益农户56户。</t>
  </si>
  <si>
    <t>大河坝镇共力村道路修复项目</t>
  </si>
  <si>
    <t>恢复砂石路面2.5公里，恢复水沟2公里，新建浆砌石坎600立方米。</t>
  </si>
  <si>
    <t>大河坝镇共力村</t>
  </si>
  <si>
    <t>保障道路通行，改善交通环境，保障群众出行及生产安全，促进产业发展，受益农户113户。</t>
  </si>
  <si>
    <t>大河坝镇联合村三组道路修复项目</t>
  </si>
  <si>
    <t>新建浆砌石坎150立方米，恢复路面50平方米，清理路面350米。</t>
  </si>
  <si>
    <t>保障道路通行，改善交通环境，保障群众出行及生产安全，促进产业发展，受益农户16户。</t>
  </si>
  <si>
    <t>大河坝镇谭家河村道路修复项目</t>
  </si>
  <si>
    <t>修砌挡墙128m³，安装波形防护栏152米</t>
  </si>
  <si>
    <t>保障道路通行，改善交通环境，余家庄60户213人受益。</t>
  </si>
  <si>
    <t>大河坝镇水田坪村道路修复项目</t>
  </si>
  <si>
    <t>清除塌方1000方，新建浆砌石坎200立方米。</t>
  </si>
  <si>
    <t>陈家坝村道路修复项目</t>
  </si>
  <si>
    <t>清理道路塌方1210立方米，建设道路挡墙340立方米，道路边沟62米。</t>
  </si>
  <si>
    <t>保障道路通行，改善通行环境，受益农户32户。</t>
  </si>
  <si>
    <t>陈家坝镇人民政府</t>
  </si>
  <si>
    <t>三郎沟村道路修复项目</t>
  </si>
  <si>
    <t>清理道路塌方960立方米，建设道路挡墙410立方米，道路排水沟220米。</t>
  </si>
  <si>
    <t>保障道路通行，改善通行环境，受益农户42户。</t>
  </si>
  <si>
    <t>大河坝镇凤凰村三四组道路改造项目</t>
  </si>
  <si>
    <t>修建错车道15个，增设涵洞4道。挖方量1500立方米，新建水沟2000米，浆砌挡护500立方米。</t>
  </si>
  <si>
    <t>形成公益性资产，项目建成后完善道路基础，保障道路通行，促进发展，受益农户65户，其中脱贫户及三类人群16户。</t>
  </si>
  <si>
    <t>道路改造、水沟、防护挡墙</t>
  </si>
  <si>
    <t>东岳殿村七组道路建设项目</t>
  </si>
  <si>
    <t>改扩建道路1.6千米，路基宽4米，路面宽3.5米，错车道5处，新修桥梁2座（长10米，宽4.5米，荷载二级）</t>
  </si>
  <si>
    <t>完成后形成公益性资产，改善通行条件，受益农户311户。</t>
  </si>
  <si>
    <t>道路改造、桥梁建设</t>
  </si>
  <si>
    <t>长角坝镇龙草坪村西沟道路建设项目</t>
  </si>
  <si>
    <t>对龙草坪村一组西沟道路进行改造提升，硬化道路长1500米，宽3米，增设错车道4处，完成相关配套设施建设。</t>
  </si>
  <si>
    <t>项目属于公益性资产，建成后资产归龙草坪村集体所有并运营管护，保障一组35户群众发展产业、管护山林、山茱萸等中药材采收，减少人力转运成本，增加一组群众收入。</t>
  </si>
  <si>
    <t>2024年6月底前</t>
  </si>
  <si>
    <t>龙草坪村经济合作社</t>
  </si>
  <si>
    <t>道路改造、路面硬化</t>
  </si>
  <si>
    <t>②产业路、资源路、旅游路建设</t>
  </si>
  <si>
    <t>大河坝镇引汉济渭坝下旅游道路建设项目</t>
  </si>
  <si>
    <t>修建道路长3公里、宽5.5米，铺设沥青路面，配套修建水沟长3公里、安防及内外挡护附属设施。</t>
  </si>
  <si>
    <t>项目形成公益性资产，促进乡村旅游发展，受益农户1200户，预计年接待旅游人数12万人次，带动引汉济渭库区旅游综合收入100万元左右。</t>
  </si>
  <si>
    <t>路面改造、排水沟</t>
  </si>
  <si>
    <t>肖家庄村石印沟三组产业道路项目</t>
  </si>
  <si>
    <t>新建肖家庄村石印沟三组产业道路（砂石路面），路基长1.4公里，宽3.5米，其中土方开挖7550立方米，石方开挖1995立方米，路基回填1368立方米，路基砂石面层980立方米，新建道路护坎600立方米等</t>
  </si>
  <si>
    <t>该项目形成公益性资产，产权归属村集体所有，由村集体管护。建成后可解决肖家庄石印沟97户261人的产业发展问题，持续增加群众收入，收益产业面积200亩，受益天麻、猪苓平方米枣皮、板栗亩，受益农户32户86人。</t>
  </si>
  <si>
    <t>道路基础、防护挡墙</t>
  </si>
  <si>
    <t>③农村供水保障设施建设</t>
  </si>
  <si>
    <t>岳坝镇栗子坝集镇自来水改造项目</t>
  </si>
  <si>
    <t>开挖及恢复混凝土路面650米，更换60ΦPE管道220米、20ΦPE管道320米，建设检测井，增加闸阀、盖板、分水器各36个。</t>
  </si>
  <si>
    <t>岳坝镇栗子坝村</t>
  </si>
  <si>
    <t>项目属于公益性资产，建成后资产属栗子坝村集体所有，村集体落实具体管护责任。该项目实施后，群众安全饮水得到改善。受益脱贫人口（含监测对象）57户180人。</t>
  </si>
  <si>
    <t>水利局</t>
  </si>
  <si>
    <t>栗子坝村经济合作社</t>
  </si>
  <si>
    <t>管网及配套设施</t>
  </si>
  <si>
    <t>大河坝镇十亩地村高家梁人饮供水改造项目</t>
  </si>
  <si>
    <t>新建水坝1座、渗水井1座、蓄水池1座、过滤池1座、110#水管12000米（含三通闸阀）。</t>
  </si>
  <si>
    <t>项目属于公益性资产，建成后资产属十亩地村集体所有，村集体落实具体管护责任。项目建成后，保障群众饮水安全，促进发展，解决群众饮水400余户，提高满意度</t>
  </si>
  <si>
    <t>2024年3月-7月</t>
  </si>
  <si>
    <t>水坝、管网、渗水井、蓄水池</t>
  </si>
  <si>
    <t>④农村电网建设（通生产用电、提高综合电压和供电可靠性）</t>
  </si>
  <si>
    <t>肖家庄村大湾电力设施建设项目</t>
  </si>
  <si>
    <t>新建肖家庄村三组至八组电力设施400千伏安变压器1台、输电线路1400米。</t>
  </si>
  <si>
    <t>该项目形成资产属于（公益性资产），产权归属村集体所有，项目实施受益农户45户223人。</t>
  </si>
  <si>
    <t>2024年4月-9月</t>
  </si>
  <si>
    <t>发改局</t>
  </si>
  <si>
    <t>变压器、输电线路</t>
  </si>
  <si>
    <t>孔家湾村五组、六组电力改造项目</t>
  </si>
  <si>
    <t>五组至六组电力设施200千伏安变压器1台、输电线路1100米。</t>
  </si>
  <si>
    <t>该项目形成资产属于（公益性资产），产权归属村集体所有。项目实施受益农户50户260人。</t>
  </si>
  <si>
    <t>⑤数字乡村建设（信息通信基础设施建设、数字化、智能化建设等）</t>
  </si>
  <si>
    <t>⑥其他</t>
  </si>
  <si>
    <t>2.人居环境整治</t>
  </si>
  <si>
    <t>11个</t>
  </si>
  <si>
    <t>①农村卫生厕所改造（公共厕所）</t>
  </si>
  <si>
    <t>3个</t>
  </si>
  <si>
    <t>陈家坝村公厕建设项目</t>
  </si>
  <si>
    <t>新建公厕一座50㎡，建设室外道路、化粪池、绿化带，安装室内水电等配套设施。</t>
  </si>
  <si>
    <t>项目形成公益性资产，改善357户群众生产、生活条件，提升村域人居环境，受益农户357户。</t>
  </si>
  <si>
    <t>2024年5月-10月</t>
  </si>
  <si>
    <t>公厕建设</t>
  </si>
  <si>
    <t>迴龙寺村公共厕所项目</t>
  </si>
  <si>
    <t>金砖沟民宿配套建设公厕1处，占地30平方米，配套建设水电设施。</t>
  </si>
  <si>
    <t>石墩河镇迴龙寺村金砖沟</t>
  </si>
  <si>
    <t>项目形成公益性资产，项目建成后产权归村集体所有，由村集体负责维护。预计带动务工6人，人员报酬发放3万元。受益农户217户。</t>
  </si>
  <si>
    <t>王家湾村公共厕所项目</t>
  </si>
  <si>
    <t>新建2处公共厕所（每处30平方米），完善化粪池建设、内外装修等配套设施</t>
  </si>
  <si>
    <t>1、该项目形成资产属于公益性资产，产权归村集体所有，由村集体自主经营。2、建设中吸纳10余名群众在内务工。3、改善人居环境，受益农户180户。</t>
  </si>
  <si>
    <t>②农村污水治理</t>
  </si>
  <si>
    <t>塘湾村污水管网建设项目</t>
  </si>
  <si>
    <t>塘湾组居民点污水管网380米，雨水管网400米（管道开挖260立方、回填200立方、砂垫层70立方、300＃波纹管80米、200＃波纹管220米、检查井8个、C20混凝土15立方、110＃雨水管网400米）</t>
  </si>
  <si>
    <t>1、该项目形成公益性资产，产权归村集体所有，由村集体管护。2、建设中吸纳10余名群众在内务工。3、改善人居环境，受益农户18户。</t>
  </si>
  <si>
    <t>污水管网及配套设施</t>
  </si>
  <si>
    <t>大河坝镇村级污水管网修复项目</t>
  </si>
  <si>
    <t>改造沙坪村一组污水管网80米，污水池1个，混凝土排污渠70米；同步对共力村、高桥、谭家河、沙坪、水田坪污水处理站管网修复。</t>
  </si>
  <si>
    <t>大河坝镇沙坪、共力、高桥、谭家河、水田坪村</t>
  </si>
  <si>
    <t>该项目形成公益性资产，产权归村集体所有，由所在村集体管护，建成后改善5个村人居环境，受益农户99户。</t>
  </si>
  <si>
    <t>③农村垃圾治理</t>
  </si>
  <si>
    <t>袁家庄街道人居环境整治垃圾分类项目</t>
  </si>
  <si>
    <t>建设分类垃圾亭39个（在王家湾村建设垃圾分类亭15个，在肖家庄村建设垃圾分类亭12个；在塘湾村建设垃圾分类点3个；在袁家庄村建设垃圾分类亭3个；在黄家湾村建设垃圾分类亭6个），购置5吨带污水收集、垃圾压缩的清运车1辆</t>
  </si>
  <si>
    <t>塘湾村、袁家庄村、黄家湾村、王家湾村、肖家庄村</t>
  </si>
  <si>
    <t>1、该项目形成资产属于公益性资产，产权归村集体所有，由村集体自主经营。2、建设中吸纳10余名群众在内务工。3、改善人居环境，受益农户207户。</t>
  </si>
  <si>
    <t>垃圾收集及清运设施</t>
  </si>
  <si>
    <t>④村容村貌提升</t>
  </si>
  <si>
    <t>5个</t>
  </si>
  <si>
    <t>大河坝镇五四村陌上花开环境整治项目</t>
  </si>
  <si>
    <t>修建20立方米一体化污水处理设备3套，安装路灯100盏。</t>
  </si>
  <si>
    <t>形成公益性资产，移交五四村集体管护；改善了村民生产生活条件，受益农户69户。</t>
  </si>
  <si>
    <t>污水处理设施、村组路灯</t>
  </si>
  <si>
    <t>凤凰村环境整治提升项目</t>
  </si>
  <si>
    <t>改造提升环境卫生，清运各类垃圾800平方米，安装路灯60盏，新增垃圾箱5个，修建院场安全档护120米。</t>
  </si>
  <si>
    <t>形成公益性资产，移交凤凰村集体管护；改善了村民生产生活条件，受益农户102户。</t>
  </si>
  <si>
    <t>垃圾收集及清运设施、村组路灯</t>
  </si>
  <si>
    <t>水田坪村环境整治提升项目</t>
  </si>
  <si>
    <t>购买垃圾清运箱3个，修建垃圾集中收集点4处，清运垃圾，安装村组路灯30盏。</t>
  </si>
  <si>
    <t>形成公益性资产，移交水田坪村集体管护；改善了村民生产生活条件，受益农户201户。</t>
  </si>
  <si>
    <t>龙潭村人居环境整治项目</t>
  </si>
  <si>
    <t>改造公厕2座，治理排水沟200米，安置点增设护栏300米，安装太阳能路灯20盏，增设垃圾桶20个。</t>
  </si>
  <si>
    <t>项目属于公益性资产，建成后资产权属归村集体，并进行日常维护管理。受益农户109户。</t>
  </si>
  <si>
    <t>公厕建设、污水治理、路灯、垃圾收集设施</t>
  </si>
  <si>
    <t>东岳殿村二组（东岳沟）人居环境整治提升项目</t>
  </si>
  <si>
    <t>东岳沟路两侧环境1500米，建设垃圾分类亭6个，污水沟治理300米，清理可视范围内脏乱差垃圾20余处。</t>
  </si>
  <si>
    <t>袁家庄街道东岳殿村二组</t>
  </si>
  <si>
    <t>1、该项目形成资产属于公益性资产，产权归村集体所有，由村集体自主经营。2、建设中吸纳10余名群众在内务工。3、改善人居环境、旅游环境，受益农户397户。</t>
  </si>
  <si>
    <t>垃圾收集设施及清运、污水治理</t>
  </si>
  <si>
    <t>3.农村公共服务</t>
  </si>
  <si>
    <t>①学校建设或改造（含幼儿园）</t>
  </si>
  <si>
    <t>②村卫生室标准化建设</t>
  </si>
  <si>
    <t>③农村养老设施建设（养老院、幸福院、日间照料中心）</t>
  </si>
  <si>
    <t>④公共照明设施</t>
  </si>
  <si>
    <t>⑤开展县乡村公共服务一体化示范创建</t>
  </si>
  <si>
    <t>⑥其他（便民综合服务设施、文化活动广场、体育设施、村级客运站、农村公益性殡葬设施建设）</t>
  </si>
  <si>
    <t>4.村庄规划编制（含修编）</t>
  </si>
  <si>
    <t>四、易地搬迁后扶</t>
  </si>
  <si>
    <t>1.易地搬迁后扶</t>
  </si>
  <si>
    <t>①公共服务岗位</t>
  </si>
  <si>
    <t>②“一站式”社区综合服务设施建设</t>
  </si>
  <si>
    <t>③易地扶贫搬迁贷款债券贴息补助</t>
  </si>
  <si>
    <t>五、巩固三保障成果</t>
  </si>
  <si>
    <t>1.住房</t>
  </si>
  <si>
    <t>农村危房改造</t>
  </si>
  <si>
    <t>2.教育</t>
  </si>
  <si>
    <t>①享受“雨露计划”职业教育补助</t>
  </si>
  <si>
    <t>佛坪县雨露计划支持农村脱贫家庭新成长劳动力接受度职业教育助学补助项目</t>
  </si>
  <si>
    <t>支持547人次脱贫户家庭（含监测对象家庭）学生完成职业教育，提升就业能力，实现就业一人巩固稳定一户目标</t>
  </si>
  <si>
    <t>补助547人次，人均每学期减负1500元。</t>
  </si>
  <si>
    <t>2024年1至10月</t>
  </si>
  <si>
    <t>职业教育助学补助</t>
  </si>
  <si>
    <t>②其他教育类项目</t>
  </si>
  <si>
    <t>3.健康</t>
  </si>
  <si>
    <t>①参加城乡居民基本医疗保险</t>
  </si>
  <si>
    <t>②参加大病保险</t>
  </si>
  <si>
    <t>③参加意外保险</t>
  </si>
  <si>
    <t>④参加其他补充医疗补助</t>
  </si>
  <si>
    <t>⑤参加医疗救助</t>
  </si>
  <si>
    <t>⑥接收大病、慢性病（地方病）救治</t>
  </si>
  <si>
    <t>六、乡村治理和精神文明建设</t>
  </si>
  <si>
    <t>1.乡村治理</t>
  </si>
  <si>
    <t>2.农村精神文明建设</t>
  </si>
  <si>
    <t>七、项目管理费</t>
  </si>
  <si>
    <t>项目管理费</t>
  </si>
  <si>
    <t>可行性研究、设计、预算编制、项目监理、绩效考评等购买第三方服务，项目审计，成果宣传和项目库建设。</t>
  </si>
  <si>
    <t>2024年1月至11月</t>
  </si>
  <si>
    <t>项目前期及审计服务</t>
  </si>
  <si>
    <t>八、其他</t>
  </si>
  <si>
    <t>其他</t>
  </si>
  <si>
    <t>产业项目</t>
  </si>
  <si>
    <t>就业扶贫</t>
  </si>
  <si>
    <t>易地扶贫搬迁</t>
  </si>
  <si>
    <t>公益岗位</t>
  </si>
  <si>
    <t>教育扶贫</t>
  </si>
  <si>
    <t>健康扶贫</t>
  </si>
  <si>
    <t>危房改造</t>
  </si>
  <si>
    <t>金融扶贫</t>
  </si>
  <si>
    <t>生活条件改善</t>
  </si>
  <si>
    <t>综合保障性扶贫</t>
  </si>
  <si>
    <t>村基础设施</t>
  </si>
  <si>
    <t>村公共服务</t>
  </si>
  <si>
    <t>项目子类型</t>
  </si>
  <si>
    <t>种植养殖加工服务</t>
  </si>
  <si>
    <t>外出务工补助</t>
  </si>
  <si>
    <t>集中安置</t>
  </si>
  <si>
    <t>享受“雨露计划”职业教育补助</t>
  </si>
  <si>
    <t>参加城乡居民基本医疗保险</t>
  </si>
  <si>
    <t>脱贫人口小额贷款贴息</t>
  </si>
  <si>
    <t>入户路改造</t>
  </si>
  <si>
    <t>享受农村居民最低生活保障</t>
  </si>
  <si>
    <t>通村、组硬化路及护栏</t>
  </si>
  <si>
    <t>规划保留的村小学改造</t>
  </si>
  <si>
    <t>休闲农业与乡村旅游</t>
  </si>
  <si>
    <t>就业创业补助</t>
  </si>
  <si>
    <t>分散安置</t>
  </si>
  <si>
    <t>贫困村创业致富带头人创业培训</t>
  </si>
  <si>
    <t>参加大病保险</t>
  </si>
  <si>
    <t>农业龙头企业合作社等经营主体贷款贴息</t>
  </si>
  <si>
    <t>解决安全饮水</t>
  </si>
  <si>
    <t>享受特困人员救助供养</t>
  </si>
  <si>
    <t>通生产用电</t>
  </si>
  <si>
    <t>村卫生室标准化建设</t>
  </si>
  <si>
    <t>光伏项目</t>
  </si>
  <si>
    <t>就业创业培训</t>
  </si>
  <si>
    <t>参与“学前学会普通话”行动</t>
  </si>
  <si>
    <t>接受医疗救助</t>
  </si>
  <si>
    <t>产业保险</t>
  </si>
  <si>
    <t>厨房厕所圈舍改造</t>
  </si>
  <si>
    <t>参加城乡居民基本养老保险</t>
  </si>
  <si>
    <t>通生活用电</t>
  </si>
  <si>
    <t>村幼儿园建设</t>
  </si>
  <si>
    <t>生态扶贫项目</t>
  </si>
  <si>
    <t>技能培训</t>
  </si>
  <si>
    <t>其他教育扶贫</t>
  </si>
  <si>
    <t>参加其他补充医疗保险</t>
  </si>
  <si>
    <t>脱贫人口小额贷款风险补偿金</t>
  </si>
  <si>
    <t>接受留守关爱服务</t>
  </si>
  <si>
    <t>光纤宽带接入</t>
  </si>
  <si>
    <t>村级文化活动广场</t>
  </si>
  <si>
    <t>参加意外保险</t>
  </si>
  <si>
    <t>接受临时救助</t>
  </si>
  <si>
    <t>产业路</t>
  </si>
  <si>
    <t>接受大病（地方病）救治</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</si>
</sst>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6">
    <font>
      <sz val="12"/>
      <name val="宋体"/>
      <charset val="134"/>
    </font>
    <font>
      <sz val="10"/>
      <name val="宋体"/>
      <charset val="134"/>
    </font>
    <font>
      <sz val="9"/>
      <name val="方正黑体_GBK"/>
      <charset val="134"/>
    </font>
    <font>
      <sz val="14"/>
      <name val="黑体"/>
      <charset val="134"/>
    </font>
    <font>
      <sz val="10"/>
      <name val="方正黑体_GBK"/>
      <charset val="134"/>
    </font>
    <font>
      <sz val="20"/>
      <name val="方正小标宋简体"/>
      <charset val="134"/>
    </font>
    <font>
      <sz val="9"/>
      <name val="黑体"/>
      <charset val="134"/>
    </font>
    <font>
      <sz val="10"/>
      <name val="黑体"/>
      <charset val="134"/>
    </font>
    <font>
      <b/>
      <sz val="10"/>
      <name val="宋体"/>
      <charset val="134"/>
    </font>
    <font>
      <sz val="10"/>
      <color theme="1"/>
      <name val="宋体"/>
      <charset val="134"/>
    </font>
    <font>
      <sz val="10"/>
      <color theme="5"/>
      <name val="宋体"/>
      <charset val="134"/>
    </font>
    <font>
      <sz val="9"/>
      <name val="宋体"/>
      <charset val="134"/>
    </font>
    <font>
      <sz val="10"/>
      <color rgb="FFFF0000"/>
      <name val="宋体"/>
      <charset val="134"/>
    </font>
    <font>
      <sz val="10"/>
      <name val="宋体"/>
      <charset val="134"/>
      <scheme val="minor"/>
    </font>
    <font>
      <sz val="10"/>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方正小标宋简体"/>
      <charset val="134"/>
    </font>
  </fonts>
  <fills count="3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4" borderId="7"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3" fillId="0" borderId="0" applyNumberFormat="0" applyFill="0" applyBorder="0" applyAlignment="0" applyProtection="0">
      <alignment vertical="center"/>
    </xf>
    <xf numFmtId="0" fontId="24" fillId="5" borderId="10" applyNumberFormat="0" applyAlignment="0" applyProtection="0">
      <alignment vertical="center"/>
    </xf>
    <xf numFmtId="0" fontId="25" fillId="6" borderId="11" applyNumberFormat="0" applyAlignment="0" applyProtection="0">
      <alignment vertical="center"/>
    </xf>
    <xf numFmtId="0" fontId="26" fillId="6" borderId="10" applyNumberFormat="0" applyAlignment="0" applyProtection="0">
      <alignment vertical="center"/>
    </xf>
    <xf numFmtId="0" fontId="27" fillId="7" borderId="12" applyNumberFormat="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xf numFmtId="0" fontId="15" fillId="0" borderId="0"/>
    <xf numFmtId="0" fontId="0" fillId="0" borderId="0">
      <alignment vertical="center"/>
    </xf>
    <xf numFmtId="0" fontId="15" fillId="0" borderId="0">
      <alignment vertical="center"/>
    </xf>
    <xf numFmtId="0" fontId="0" fillId="0" borderId="0">
      <alignment vertical="center"/>
    </xf>
  </cellStyleXfs>
  <cellXfs count="84">
    <xf numFmtId="0" fontId="0" fillId="0" borderId="0" xfId="0"/>
    <xf numFmtId="0" fontId="0" fillId="0" borderId="0" xfId="0" applyAlignment="1">
      <alignment horizontal="center" vertical="center" wrapText="1"/>
    </xf>
    <xf numFmtId="0" fontId="0"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1" fillId="0" borderId="0" xfId="0" applyFont="1" applyAlignment="1">
      <alignment wrapText="1"/>
    </xf>
    <xf numFmtId="0" fontId="2" fillId="0" borderId="0" xfId="0" applyFont="1" applyAlignment="1">
      <alignment wrapText="1"/>
    </xf>
    <xf numFmtId="0" fontId="1" fillId="0" borderId="0" xfId="0" applyFont="1"/>
    <xf numFmtId="0" fontId="1" fillId="0" borderId="0" xfId="0" applyFont="1" applyFill="1" applyAlignment="1">
      <alignment wrapText="1"/>
    </xf>
    <xf numFmtId="0" fontId="3" fillId="0" borderId="0" xfId="0" applyFont="1" applyAlignment="1">
      <alignment horizontal="left" vertical="center" wrapText="1"/>
    </xf>
    <xf numFmtId="0" fontId="3" fillId="0" borderId="0" xfId="0" applyFont="1" applyFill="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Border="1" applyAlignment="1">
      <alignment vertical="center"/>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NumberFormat="1" applyFont="1" applyBorder="1" applyAlignment="1">
      <alignment vertical="center"/>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NumberFormat="1" applyFont="1" applyBorder="1" applyAlignment="1">
      <alignment vertical="center" wrapText="1"/>
    </xf>
    <xf numFmtId="0" fontId="8" fillId="0" borderId="5" xfId="0" applyFont="1" applyFill="1" applyBorder="1" applyAlignment="1">
      <alignment horizontal="left" vertical="center" wrapText="1"/>
    </xf>
    <xf numFmtId="0" fontId="8" fillId="0" borderId="6"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176"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1" fillId="3"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 fillId="0" borderId="1" xfId="0" applyFont="1" applyBorder="1" applyAlignment="1">
      <alignment horizontal="right" vertical="center" wrapText="1"/>
    </xf>
    <xf numFmtId="0" fontId="9" fillId="0" borderId="1" xfId="0" applyFont="1" applyFill="1" applyBorder="1" applyAlignment="1">
      <alignment vertical="center" wrapText="1"/>
    </xf>
    <xf numFmtId="0" fontId="1" fillId="0" borderId="1" xfId="0" applyFont="1" applyBorder="1" applyAlignment="1">
      <alignment horizontal="left" vertical="center" wrapText="1"/>
    </xf>
    <xf numFmtId="0" fontId="9"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1" fillId="0" borderId="1" xfId="0" applyNumberFormat="1" applyFont="1" applyBorder="1" applyAlignment="1">
      <alignment horizontal="center" vertical="center"/>
    </xf>
    <xf numFmtId="0" fontId="10" fillId="3"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9" fillId="3" borderId="1" xfId="0" applyFont="1" applyFill="1" applyBorder="1" applyAlignment="1">
      <alignment vertical="center" wrapText="1"/>
    </xf>
    <xf numFmtId="0" fontId="1" fillId="0" borderId="5" xfId="0" applyFont="1" applyFill="1" applyBorder="1" applyAlignment="1">
      <alignment vertical="center" wrapText="1"/>
    </xf>
    <xf numFmtId="0" fontId="1" fillId="0" borderId="6" xfId="0" applyFont="1" applyFill="1" applyBorder="1" applyAlignment="1">
      <alignment vertical="center" wrapText="1"/>
    </xf>
    <xf numFmtId="49" fontId="9" fillId="3" borderId="1" xfId="0" applyNumberFormat="1" applyFont="1" applyFill="1" applyBorder="1" applyAlignment="1">
      <alignment horizontal="center" vertical="center" wrapText="1"/>
    </xf>
    <xf numFmtId="0" fontId="1" fillId="3" borderId="1" xfId="0" applyFont="1" applyFill="1" applyBorder="1" applyAlignment="1">
      <alignment vertical="center" wrapText="1"/>
    </xf>
    <xf numFmtId="0" fontId="9" fillId="0" borderId="1" xfId="0" applyFont="1" applyFill="1" applyBorder="1" applyAlignment="1">
      <alignment horizontal="center" vertical="center" wrapText="1"/>
    </xf>
    <xf numFmtId="0" fontId="1" fillId="0" borderId="1" xfId="0" applyNumberFormat="1" applyFont="1" applyBorder="1" applyAlignment="1">
      <alignment horizontal="center" vertical="center" wrapText="1"/>
    </xf>
    <xf numFmtId="0" fontId="1" fillId="0" borderId="1" xfId="0" applyNumberFormat="1" applyFont="1" applyBorder="1" applyAlignment="1">
      <alignment horizontal="right" vertical="center" wrapText="1"/>
    </xf>
    <xf numFmtId="0" fontId="1" fillId="0" borderId="1" xfId="0" applyNumberFormat="1" applyFont="1" applyBorder="1" applyAlignment="1">
      <alignment horizontal="right" vertical="center"/>
    </xf>
    <xf numFmtId="0" fontId="1" fillId="3"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NumberFormat="1" applyFont="1" applyBorder="1" applyAlignment="1">
      <alignment vertical="center" wrapText="1"/>
    </xf>
    <xf numFmtId="0" fontId="1" fillId="0" borderId="1"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xf numFmtId="49" fontId="1" fillId="0"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xf>
    <xf numFmtId="0" fontId="1" fillId="0" borderId="1" xfId="0" applyNumberFormat="1" applyFont="1" applyBorder="1"/>
    <xf numFmtId="0" fontId="11" fillId="0" borderId="1" xfId="0" applyFont="1" applyFill="1" applyBorder="1" applyAlignment="1">
      <alignment horizontal="center" vertical="center" wrapText="1"/>
    </xf>
    <xf numFmtId="0" fontId="1" fillId="0" borderId="1" xfId="0" applyNumberFormat="1" applyFont="1" applyFill="1" applyBorder="1" applyAlignment="1">
      <alignment horizontal="right" vertical="center" wrapText="1"/>
    </xf>
    <xf numFmtId="0" fontId="11" fillId="0" borderId="1" xfId="0" applyFont="1" applyFill="1" applyBorder="1" applyAlignment="1">
      <alignment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 fillId="0" borderId="1" xfId="0" applyNumberFormat="1" applyFont="1" applyFill="1" applyBorder="1" applyAlignment="1">
      <alignment vertical="center" wrapText="1"/>
    </xf>
    <xf numFmtId="0" fontId="12" fillId="0"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4" fillId="3"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 fillId="0" borderId="1" xfId="0" applyNumberFormat="1" applyFont="1" applyFill="1" applyBorder="1" applyAlignment="1">
      <alignment horizontal="right" vertical="center"/>
    </xf>
    <xf numFmtId="0" fontId="1" fillId="0" borderId="0" xfId="0" applyFont="1" applyAlignment="1">
      <alignment vertical="center"/>
    </xf>
    <xf numFmtId="0" fontId="14" fillId="3" borderId="1" xfId="52" applyNumberFormat="1"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2" xfId="50"/>
    <cellStyle name="常规 2" xfId="51"/>
    <cellStyle name="常规 3" xf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466725</xdr:colOff>
      <xdr:row>38</xdr:row>
      <xdr:rowOff>0</xdr:rowOff>
    </xdr:from>
    <xdr:to>
      <xdr:col>5</xdr:col>
      <xdr:colOff>23495</xdr:colOff>
      <xdr:row>38</xdr:row>
      <xdr:rowOff>258445</xdr:rowOff>
    </xdr:to>
    <xdr:sp>
      <xdr:nvSpPr>
        <xdr:cNvPr id="2" name="Text Box 23"/>
        <xdr:cNvSpPr txBox="1"/>
      </xdr:nvSpPr>
      <xdr:spPr>
        <a:xfrm>
          <a:off x="4788535" y="34348420"/>
          <a:ext cx="144145" cy="258445"/>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258445</xdr:rowOff>
    </xdr:to>
    <xdr:sp>
      <xdr:nvSpPr>
        <xdr:cNvPr id="3" name="Text Box 23"/>
        <xdr:cNvSpPr txBox="1"/>
      </xdr:nvSpPr>
      <xdr:spPr>
        <a:xfrm>
          <a:off x="4788535" y="34348420"/>
          <a:ext cx="144145" cy="258445"/>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452120</xdr:rowOff>
    </xdr:to>
    <xdr:sp>
      <xdr:nvSpPr>
        <xdr:cNvPr id="4" name="Text Box 23"/>
        <xdr:cNvSpPr txBox="1"/>
      </xdr:nvSpPr>
      <xdr:spPr>
        <a:xfrm>
          <a:off x="4788535" y="34348420"/>
          <a:ext cx="144145" cy="45212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452120</xdr:rowOff>
    </xdr:to>
    <xdr:sp>
      <xdr:nvSpPr>
        <xdr:cNvPr id="5" name="Text Box 23"/>
        <xdr:cNvSpPr txBox="1"/>
      </xdr:nvSpPr>
      <xdr:spPr>
        <a:xfrm>
          <a:off x="4788535" y="34348420"/>
          <a:ext cx="144145" cy="45212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452120</xdr:rowOff>
    </xdr:to>
    <xdr:sp>
      <xdr:nvSpPr>
        <xdr:cNvPr id="6" name="Text Box 23"/>
        <xdr:cNvSpPr txBox="1"/>
      </xdr:nvSpPr>
      <xdr:spPr>
        <a:xfrm>
          <a:off x="4788535" y="34348420"/>
          <a:ext cx="144145" cy="45212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258445</xdr:rowOff>
    </xdr:to>
    <xdr:sp>
      <xdr:nvSpPr>
        <xdr:cNvPr id="7" name="Text Box 23"/>
        <xdr:cNvSpPr txBox="1"/>
      </xdr:nvSpPr>
      <xdr:spPr>
        <a:xfrm>
          <a:off x="4788535" y="34348420"/>
          <a:ext cx="144145" cy="258445"/>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262890</xdr:rowOff>
    </xdr:to>
    <xdr:sp>
      <xdr:nvSpPr>
        <xdr:cNvPr id="8" name="Text Box 23"/>
        <xdr:cNvSpPr txBox="1"/>
      </xdr:nvSpPr>
      <xdr:spPr>
        <a:xfrm>
          <a:off x="4788535" y="34348420"/>
          <a:ext cx="144145" cy="26289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254000</xdr:rowOff>
    </xdr:to>
    <xdr:sp>
      <xdr:nvSpPr>
        <xdr:cNvPr id="9" name="Text Box 23"/>
        <xdr:cNvSpPr txBox="1"/>
      </xdr:nvSpPr>
      <xdr:spPr>
        <a:xfrm>
          <a:off x="4788535" y="34348420"/>
          <a:ext cx="144145" cy="25400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452120</xdr:rowOff>
    </xdr:to>
    <xdr:sp>
      <xdr:nvSpPr>
        <xdr:cNvPr id="10" name="Text Box 23"/>
        <xdr:cNvSpPr txBox="1"/>
      </xdr:nvSpPr>
      <xdr:spPr>
        <a:xfrm>
          <a:off x="4788535" y="34348420"/>
          <a:ext cx="144145" cy="45212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452120</xdr:rowOff>
    </xdr:to>
    <xdr:sp>
      <xdr:nvSpPr>
        <xdr:cNvPr id="11" name="Text Box 23"/>
        <xdr:cNvSpPr txBox="1"/>
      </xdr:nvSpPr>
      <xdr:spPr>
        <a:xfrm>
          <a:off x="4788535" y="34348420"/>
          <a:ext cx="144145" cy="45212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452120</xdr:rowOff>
    </xdr:to>
    <xdr:sp>
      <xdr:nvSpPr>
        <xdr:cNvPr id="12" name="Text Box 23"/>
        <xdr:cNvSpPr txBox="1"/>
      </xdr:nvSpPr>
      <xdr:spPr>
        <a:xfrm>
          <a:off x="4788535" y="34348420"/>
          <a:ext cx="144145" cy="45212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262890</xdr:rowOff>
    </xdr:to>
    <xdr:sp>
      <xdr:nvSpPr>
        <xdr:cNvPr id="13" name="Text Box 23"/>
        <xdr:cNvSpPr txBox="1"/>
      </xdr:nvSpPr>
      <xdr:spPr>
        <a:xfrm>
          <a:off x="4788535" y="34348420"/>
          <a:ext cx="144145" cy="26289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262890</xdr:rowOff>
    </xdr:to>
    <xdr:sp>
      <xdr:nvSpPr>
        <xdr:cNvPr id="14" name="Text Box 23"/>
        <xdr:cNvSpPr txBox="1"/>
      </xdr:nvSpPr>
      <xdr:spPr>
        <a:xfrm>
          <a:off x="4788535" y="34348420"/>
          <a:ext cx="144145" cy="26289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262890</xdr:rowOff>
    </xdr:to>
    <xdr:sp>
      <xdr:nvSpPr>
        <xdr:cNvPr id="15" name="Text Box 23"/>
        <xdr:cNvSpPr txBox="1"/>
      </xdr:nvSpPr>
      <xdr:spPr>
        <a:xfrm>
          <a:off x="4788535" y="34348420"/>
          <a:ext cx="144145" cy="26289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452120</xdr:rowOff>
    </xdr:to>
    <xdr:sp>
      <xdr:nvSpPr>
        <xdr:cNvPr id="16" name="Text Box 23"/>
        <xdr:cNvSpPr txBox="1"/>
      </xdr:nvSpPr>
      <xdr:spPr>
        <a:xfrm>
          <a:off x="4788535" y="34348420"/>
          <a:ext cx="144145" cy="45212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452120</xdr:rowOff>
    </xdr:to>
    <xdr:sp>
      <xdr:nvSpPr>
        <xdr:cNvPr id="17" name="Text Box 23"/>
        <xdr:cNvSpPr txBox="1"/>
      </xdr:nvSpPr>
      <xdr:spPr>
        <a:xfrm>
          <a:off x="4788535" y="34348420"/>
          <a:ext cx="144145" cy="45212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452120</xdr:rowOff>
    </xdr:to>
    <xdr:sp>
      <xdr:nvSpPr>
        <xdr:cNvPr id="18" name="Text Box 23"/>
        <xdr:cNvSpPr txBox="1"/>
      </xdr:nvSpPr>
      <xdr:spPr>
        <a:xfrm>
          <a:off x="4788535" y="34348420"/>
          <a:ext cx="144145" cy="45212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262890</xdr:rowOff>
    </xdr:to>
    <xdr:sp>
      <xdr:nvSpPr>
        <xdr:cNvPr id="19" name="Text Box 23"/>
        <xdr:cNvSpPr txBox="1"/>
      </xdr:nvSpPr>
      <xdr:spPr>
        <a:xfrm>
          <a:off x="4788535" y="34348420"/>
          <a:ext cx="144145" cy="26289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258445</xdr:rowOff>
    </xdr:to>
    <xdr:sp>
      <xdr:nvSpPr>
        <xdr:cNvPr id="20" name="Text Box 23"/>
        <xdr:cNvSpPr txBox="1"/>
      </xdr:nvSpPr>
      <xdr:spPr>
        <a:xfrm>
          <a:off x="4788535" y="34348420"/>
          <a:ext cx="144145" cy="258445"/>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258445</xdr:rowOff>
    </xdr:to>
    <xdr:sp>
      <xdr:nvSpPr>
        <xdr:cNvPr id="21" name="Text Box 23"/>
        <xdr:cNvSpPr txBox="1"/>
      </xdr:nvSpPr>
      <xdr:spPr>
        <a:xfrm>
          <a:off x="4788535" y="34348420"/>
          <a:ext cx="144145" cy="258445"/>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452120</xdr:rowOff>
    </xdr:to>
    <xdr:sp>
      <xdr:nvSpPr>
        <xdr:cNvPr id="22" name="Text Box 23"/>
        <xdr:cNvSpPr txBox="1"/>
      </xdr:nvSpPr>
      <xdr:spPr>
        <a:xfrm>
          <a:off x="4788535" y="34348420"/>
          <a:ext cx="144145" cy="45212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452120</xdr:rowOff>
    </xdr:to>
    <xdr:sp>
      <xdr:nvSpPr>
        <xdr:cNvPr id="23" name="Text Box 23"/>
        <xdr:cNvSpPr txBox="1"/>
      </xdr:nvSpPr>
      <xdr:spPr>
        <a:xfrm>
          <a:off x="4788535" y="34348420"/>
          <a:ext cx="144145" cy="45212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452120</xdr:rowOff>
    </xdr:to>
    <xdr:sp>
      <xdr:nvSpPr>
        <xdr:cNvPr id="24" name="Text Box 23"/>
        <xdr:cNvSpPr txBox="1"/>
      </xdr:nvSpPr>
      <xdr:spPr>
        <a:xfrm>
          <a:off x="4788535" y="34348420"/>
          <a:ext cx="144145" cy="45212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258445</xdr:rowOff>
    </xdr:to>
    <xdr:sp>
      <xdr:nvSpPr>
        <xdr:cNvPr id="25" name="Text Box 23"/>
        <xdr:cNvSpPr txBox="1"/>
      </xdr:nvSpPr>
      <xdr:spPr>
        <a:xfrm>
          <a:off x="4788535" y="34348420"/>
          <a:ext cx="144145" cy="258445"/>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262890</xdr:rowOff>
    </xdr:to>
    <xdr:sp>
      <xdr:nvSpPr>
        <xdr:cNvPr id="26" name="Text Box 23"/>
        <xdr:cNvSpPr txBox="1"/>
      </xdr:nvSpPr>
      <xdr:spPr>
        <a:xfrm>
          <a:off x="4788535" y="34348420"/>
          <a:ext cx="144145" cy="26289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254000</xdr:rowOff>
    </xdr:to>
    <xdr:sp>
      <xdr:nvSpPr>
        <xdr:cNvPr id="27" name="Text Box 23"/>
        <xdr:cNvSpPr txBox="1"/>
      </xdr:nvSpPr>
      <xdr:spPr>
        <a:xfrm>
          <a:off x="4788535" y="34348420"/>
          <a:ext cx="144145" cy="25400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452120</xdr:rowOff>
    </xdr:to>
    <xdr:sp>
      <xdr:nvSpPr>
        <xdr:cNvPr id="28" name="Text Box 23"/>
        <xdr:cNvSpPr txBox="1"/>
      </xdr:nvSpPr>
      <xdr:spPr>
        <a:xfrm>
          <a:off x="4788535" y="34348420"/>
          <a:ext cx="144145" cy="45212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452120</xdr:rowOff>
    </xdr:to>
    <xdr:sp>
      <xdr:nvSpPr>
        <xdr:cNvPr id="29" name="Text Box 23"/>
        <xdr:cNvSpPr txBox="1"/>
      </xdr:nvSpPr>
      <xdr:spPr>
        <a:xfrm>
          <a:off x="4788535" y="34348420"/>
          <a:ext cx="144145" cy="45212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452120</xdr:rowOff>
    </xdr:to>
    <xdr:sp>
      <xdr:nvSpPr>
        <xdr:cNvPr id="30" name="Text Box 23"/>
        <xdr:cNvSpPr txBox="1"/>
      </xdr:nvSpPr>
      <xdr:spPr>
        <a:xfrm>
          <a:off x="4788535" y="34348420"/>
          <a:ext cx="144145" cy="45212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262890</xdr:rowOff>
    </xdr:to>
    <xdr:sp>
      <xdr:nvSpPr>
        <xdr:cNvPr id="31" name="Text Box 23"/>
        <xdr:cNvSpPr txBox="1"/>
      </xdr:nvSpPr>
      <xdr:spPr>
        <a:xfrm>
          <a:off x="4788535" y="34348420"/>
          <a:ext cx="144145" cy="26289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262890</xdr:rowOff>
    </xdr:to>
    <xdr:sp>
      <xdr:nvSpPr>
        <xdr:cNvPr id="32" name="Text Box 23"/>
        <xdr:cNvSpPr txBox="1"/>
      </xdr:nvSpPr>
      <xdr:spPr>
        <a:xfrm>
          <a:off x="4788535" y="34348420"/>
          <a:ext cx="144145" cy="26289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262890</xdr:rowOff>
    </xdr:to>
    <xdr:sp>
      <xdr:nvSpPr>
        <xdr:cNvPr id="33" name="Text Box 23"/>
        <xdr:cNvSpPr txBox="1"/>
      </xdr:nvSpPr>
      <xdr:spPr>
        <a:xfrm>
          <a:off x="4788535" y="34348420"/>
          <a:ext cx="144145" cy="26289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452120</xdr:rowOff>
    </xdr:to>
    <xdr:sp>
      <xdr:nvSpPr>
        <xdr:cNvPr id="34" name="Text Box 23"/>
        <xdr:cNvSpPr txBox="1"/>
      </xdr:nvSpPr>
      <xdr:spPr>
        <a:xfrm>
          <a:off x="4788535" y="34348420"/>
          <a:ext cx="144145" cy="45212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452120</xdr:rowOff>
    </xdr:to>
    <xdr:sp>
      <xdr:nvSpPr>
        <xdr:cNvPr id="35" name="Text Box 23"/>
        <xdr:cNvSpPr txBox="1"/>
      </xdr:nvSpPr>
      <xdr:spPr>
        <a:xfrm>
          <a:off x="4788535" y="34348420"/>
          <a:ext cx="144145" cy="45212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452120</xdr:rowOff>
    </xdr:to>
    <xdr:sp>
      <xdr:nvSpPr>
        <xdr:cNvPr id="36" name="Text Box 23"/>
        <xdr:cNvSpPr txBox="1"/>
      </xdr:nvSpPr>
      <xdr:spPr>
        <a:xfrm>
          <a:off x="4788535" y="34348420"/>
          <a:ext cx="144145" cy="45212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262890</xdr:rowOff>
    </xdr:to>
    <xdr:sp>
      <xdr:nvSpPr>
        <xdr:cNvPr id="37" name="Text Box 23"/>
        <xdr:cNvSpPr txBox="1"/>
      </xdr:nvSpPr>
      <xdr:spPr>
        <a:xfrm>
          <a:off x="4788535" y="34348420"/>
          <a:ext cx="144145" cy="26289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258445</xdr:rowOff>
    </xdr:to>
    <xdr:sp>
      <xdr:nvSpPr>
        <xdr:cNvPr id="38" name="Text Box 23"/>
        <xdr:cNvSpPr txBox="1"/>
      </xdr:nvSpPr>
      <xdr:spPr>
        <a:xfrm>
          <a:off x="4788535" y="34348420"/>
          <a:ext cx="144145" cy="258445"/>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258445</xdr:rowOff>
    </xdr:to>
    <xdr:sp>
      <xdr:nvSpPr>
        <xdr:cNvPr id="39" name="Text Box 23"/>
        <xdr:cNvSpPr txBox="1"/>
      </xdr:nvSpPr>
      <xdr:spPr>
        <a:xfrm>
          <a:off x="4788535" y="34348420"/>
          <a:ext cx="144145" cy="258445"/>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452120</xdr:rowOff>
    </xdr:to>
    <xdr:sp>
      <xdr:nvSpPr>
        <xdr:cNvPr id="40" name="Text Box 23"/>
        <xdr:cNvSpPr txBox="1"/>
      </xdr:nvSpPr>
      <xdr:spPr>
        <a:xfrm>
          <a:off x="4788535" y="34348420"/>
          <a:ext cx="144145" cy="45212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452120</xdr:rowOff>
    </xdr:to>
    <xdr:sp>
      <xdr:nvSpPr>
        <xdr:cNvPr id="41" name="Text Box 23"/>
        <xdr:cNvSpPr txBox="1"/>
      </xdr:nvSpPr>
      <xdr:spPr>
        <a:xfrm>
          <a:off x="4788535" y="34348420"/>
          <a:ext cx="144145" cy="45212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452120</xdr:rowOff>
    </xdr:to>
    <xdr:sp>
      <xdr:nvSpPr>
        <xdr:cNvPr id="42" name="Text Box 23"/>
        <xdr:cNvSpPr txBox="1"/>
      </xdr:nvSpPr>
      <xdr:spPr>
        <a:xfrm>
          <a:off x="4788535" y="34348420"/>
          <a:ext cx="144145" cy="45212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258445</xdr:rowOff>
    </xdr:to>
    <xdr:sp>
      <xdr:nvSpPr>
        <xdr:cNvPr id="43" name="Text Box 23"/>
        <xdr:cNvSpPr txBox="1"/>
      </xdr:nvSpPr>
      <xdr:spPr>
        <a:xfrm>
          <a:off x="4788535" y="34348420"/>
          <a:ext cx="144145" cy="258445"/>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262890</xdr:rowOff>
    </xdr:to>
    <xdr:sp>
      <xdr:nvSpPr>
        <xdr:cNvPr id="44" name="Text Box 23"/>
        <xdr:cNvSpPr txBox="1"/>
      </xdr:nvSpPr>
      <xdr:spPr>
        <a:xfrm>
          <a:off x="4788535" y="34348420"/>
          <a:ext cx="144145" cy="26289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254000</xdr:rowOff>
    </xdr:to>
    <xdr:sp>
      <xdr:nvSpPr>
        <xdr:cNvPr id="45" name="Text Box 23"/>
        <xdr:cNvSpPr txBox="1"/>
      </xdr:nvSpPr>
      <xdr:spPr>
        <a:xfrm>
          <a:off x="4788535" y="34348420"/>
          <a:ext cx="144145" cy="25400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452120</xdr:rowOff>
    </xdr:to>
    <xdr:sp>
      <xdr:nvSpPr>
        <xdr:cNvPr id="46" name="Text Box 23"/>
        <xdr:cNvSpPr txBox="1"/>
      </xdr:nvSpPr>
      <xdr:spPr>
        <a:xfrm>
          <a:off x="4788535" y="34348420"/>
          <a:ext cx="144145" cy="45212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452120</xdr:rowOff>
    </xdr:to>
    <xdr:sp>
      <xdr:nvSpPr>
        <xdr:cNvPr id="47" name="Text Box 23"/>
        <xdr:cNvSpPr txBox="1"/>
      </xdr:nvSpPr>
      <xdr:spPr>
        <a:xfrm>
          <a:off x="4788535" y="34348420"/>
          <a:ext cx="144145" cy="45212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452120</xdr:rowOff>
    </xdr:to>
    <xdr:sp>
      <xdr:nvSpPr>
        <xdr:cNvPr id="48" name="Text Box 23"/>
        <xdr:cNvSpPr txBox="1"/>
      </xdr:nvSpPr>
      <xdr:spPr>
        <a:xfrm>
          <a:off x="4788535" y="34348420"/>
          <a:ext cx="144145" cy="45212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262890</xdr:rowOff>
    </xdr:to>
    <xdr:sp>
      <xdr:nvSpPr>
        <xdr:cNvPr id="49" name="Text Box 23"/>
        <xdr:cNvSpPr txBox="1"/>
      </xdr:nvSpPr>
      <xdr:spPr>
        <a:xfrm>
          <a:off x="4788535" y="34348420"/>
          <a:ext cx="144145" cy="26289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262890</xdr:rowOff>
    </xdr:to>
    <xdr:sp>
      <xdr:nvSpPr>
        <xdr:cNvPr id="50" name="Text Box 23"/>
        <xdr:cNvSpPr txBox="1"/>
      </xdr:nvSpPr>
      <xdr:spPr>
        <a:xfrm>
          <a:off x="4788535" y="34348420"/>
          <a:ext cx="144145" cy="26289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262890</xdr:rowOff>
    </xdr:to>
    <xdr:sp>
      <xdr:nvSpPr>
        <xdr:cNvPr id="51" name="Text Box 23"/>
        <xdr:cNvSpPr txBox="1"/>
      </xdr:nvSpPr>
      <xdr:spPr>
        <a:xfrm>
          <a:off x="4788535" y="34348420"/>
          <a:ext cx="144145" cy="26289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452120</xdr:rowOff>
    </xdr:to>
    <xdr:sp>
      <xdr:nvSpPr>
        <xdr:cNvPr id="52" name="Text Box 23"/>
        <xdr:cNvSpPr txBox="1"/>
      </xdr:nvSpPr>
      <xdr:spPr>
        <a:xfrm>
          <a:off x="4788535" y="34348420"/>
          <a:ext cx="144145" cy="45212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452120</xdr:rowOff>
    </xdr:to>
    <xdr:sp>
      <xdr:nvSpPr>
        <xdr:cNvPr id="53" name="Text Box 23"/>
        <xdr:cNvSpPr txBox="1"/>
      </xdr:nvSpPr>
      <xdr:spPr>
        <a:xfrm>
          <a:off x="4788535" y="34348420"/>
          <a:ext cx="144145" cy="45212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452120</xdr:rowOff>
    </xdr:to>
    <xdr:sp>
      <xdr:nvSpPr>
        <xdr:cNvPr id="54" name="Text Box 23"/>
        <xdr:cNvSpPr txBox="1"/>
      </xdr:nvSpPr>
      <xdr:spPr>
        <a:xfrm>
          <a:off x="4788535" y="34348420"/>
          <a:ext cx="144145" cy="45212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262890</xdr:rowOff>
    </xdr:to>
    <xdr:sp>
      <xdr:nvSpPr>
        <xdr:cNvPr id="55" name="Text Box 23"/>
        <xdr:cNvSpPr txBox="1"/>
      </xdr:nvSpPr>
      <xdr:spPr>
        <a:xfrm>
          <a:off x="4788535" y="34348420"/>
          <a:ext cx="144145" cy="26289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258445</xdr:rowOff>
    </xdr:to>
    <xdr:sp>
      <xdr:nvSpPr>
        <xdr:cNvPr id="56" name="Text Box 23"/>
        <xdr:cNvSpPr txBox="1"/>
      </xdr:nvSpPr>
      <xdr:spPr>
        <a:xfrm>
          <a:off x="4788535" y="34348420"/>
          <a:ext cx="144145" cy="258445"/>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258445</xdr:rowOff>
    </xdr:to>
    <xdr:sp>
      <xdr:nvSpPr>
        <xdr:cNvPr id="57" name="Text Box 23"/>
        <xdr:cNvSpPr txBox="1"/>
      </xdr:nvSpPr>
      <xdr:spPr>
        <a:xfrm>
          <a:off x="4788535" y="34348420"/>
          <a:ext cx="144145" cy="258445"/>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452120</xdr:rowOff>
    </xdr:to>
    <xdr:sp>
      <xdr:nvSpPr>
        <xdr:cNvPr id="58" name="Text Box 23"/>
        <xdr:cNvSpPr txBox="1"/>
      </xdr:nvSpPr>
      <xdr:spPr>
        <a:xfrm>
          <a:off x="4788535" y="34348420"/>
          <a:ext cx="144145" cy="45212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452120</xdr:rowOff>
    </xdr:to>
    <xdr:sp>
      <xdr:nvSpPr>
        <xdr:cNvPr id="59" name="Text Box 23"/>
        <xdr:cNvSpPr txBox="1"/>
      </xdr:nvSpPr>
      <xdr:spPr>
        <a:xfrm>
          <a:off x="4788535" y="34348420"/>
          <a:ext cx="144145" cy="45212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452120</xdr:rowOff>
    </xdr:to>
    <xdr:sp>
      <xdr:nvSpPr>
        <xdr:cNvPr id="60" name="Text Box 23"/>
        <xdr:cNvSpPr txBox="1"/>
      </xdr:nvSpPr>
      <xdr:spPr>
        <a:xfrm>
          <a:off x="4788535" y="34348420"/>
          <a:ext cx="144145" cy="45212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258445</xdr:rowOff>
    </xdr:to>
    <xdr:sp>
      <xdr:nvSpPr>
        <xdr:cNvPr id="61" name="Text Box 23"/>
        <xdr:cNvSpPr txBox="1"/>
      </xdr:nvSpPr>
      <xdr:spPr>
        <a:xfrm>
          <a:off x="4788535" y="34348420"/>
          <a:ext cx="144145" cy="258445"/>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262890</xdr:rowOff>
    </xdr:to>
    <xdr:sp>
      <xdr:nvSpPr>
        <xdr:cNvPr id="62" name="Text Box 23"/>
        <xdr:cNvSpPr txBox="1"/>
      </xdr:nvSpPr>
      <xdr:spPr>
        <a:xfrm>
          <a:off x="4788535" y="34348420"/>
          <a:ext cx="144145" cy="26289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254000</xdr:rowOff>
    </xdr:to>
    <xdr:sp>
      <xdr:nvSpPr>
        <xdr:cNvPr id="63" name="Text Box 23"/>
        <xdr:cNvSpPr txBox="1"/>
      </xdr:nvSpPr>
      <xdr:spPr>
        <a:xfrm>
          <a:off x="4788535" y="34348420"/>
          <a:ext cx="144145" cy="25400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452120</xdr:rowOff>
    </xdr:to>
    <xdr:sp>
      <xdr:nvSpPr>
        <xdr:cNvPr id="64" name="Text Box 23"/>
        <xdr:cNvSpPr txBox="1"/>
      </xdr:nvSpPr>
      <xdr:spPr>
        <a:xfrm>
          <a:off x="4788535" y="34348420"/>
          <a:ext cx="144145" cy="45212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452120</xdr:rowOff>
    </xdr:to>
    <xdr:sp>
      <xdr:nvSpPr>
        <xdr:cNvPr id="65" name="Text Box 23"/>
        <xdr:cNvSpPr txBox="1"/>
      </xdr:nvSpPr>
      <xdr:spPr>
        <a:xfrm>
          <a:off x="4788535" y="34348420"/>
          <a:ext cx="144145" cy="45212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452120</xdr:rowOff>
    </xdr:to>
    <xdr:sp>
      <xdr:nvSpPr>
        <xdr:cNvPr id="66" name="Text Box 23"/>
        <xdr:cNvSpPr txBox="1"/>
      </xdr:nvSpPr>
      <xdr:spPr>
        <a:xfrm>
          <a:off x="4788535" y="34348420"/>
          <a:ext cx="144145" cy="45212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262890</xdr:rowOff>
    </xdr:to>
    <xdr:sp>
      <xdr:nvSpPr>
        <xdr:cNvPr id="67" name="Text Box 23"/>
        <xdr:cNvSpPr txBox="1"/>
      </xdr:nvSpPr>
      <xdr:spPr>
        <a:xfrm>
          <a:off x="4788535" y="34348420"/>
          <a:ext cx="144145" cy="26289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262890</xdr:rowOff>
    </xdr:to>
    <xdr:sp>
      <xdr:nvSpPr>
        <xdr:cNvPr id="68" name="Text Box 23"/>
        <xdr:cNvSpPr txBox="1"/>
      </xdr:nvSpPr>
      <xdr:spPr>
        <a:xfrm>
          <a:off x="4788535" y="34348420"/>
          <a:ext cx="144145" cy="26289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262890</xdr:rowOff>
    </xdr:to>
    <xdr:sp>
      <xdr:nvSpPr>
        <xdr:cNvPr id="69" name="Text Box 23"/>
        <xdr:cNvSpPr txBox="1"/>
      </xdr:nvSpPr>
      <xdr:spPr>
        <a:xfrm>
          <a:off x="4788535" y="34348420"/>
          <a:ext cx="144145" cy="26289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452120</xdr:rowOff>
    </xdr:to>
    <xdr:sp>
      <xdr:nvSpPr>
        <xdr:cNvPr id="70" name="Text Box 23"/>
        <xdr:cNvSpPr txBox="1"/>
      </xdr:nvSpPr>
      <xdr:spPr>
        <a:xfrm>
          <a:off x="4788535" y="34348420"/>
          <a:ext cx="144145" cy="45212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452120</xdr:rowOff>
    </xdr:to>
    <xdr:sp>
      <xdr:nvSpPr>
        <xdr:cNvPr id="71" name="Text Box 23"/>
        <xdr:cNvSpPr txBox="1"/>
      </xdr:nvSpPr>
      <xdr:spPr>
        <a:xfrm>
          <a:off x="4788535" y="34348420"/>
          <a:ext cx="144145" cy="45212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452120</xdr:rowOff>
    </xdr:to>
    <xdr:sp>
      <xdr:nvSpPr>
        <xdr:cNvPr id="72" name="Text Box 23"/>
        <xdr:cNvSpPr txBox="1"/>
      </xdr:nvSpPr>
      <xdr:spPr>
        <a:xfrm>
          <a:off x="4788535" y="34348420"/>
          <a:ext cx="144145" cy="45212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262890</xdr:rowOff>
    </xdr:to>
    <xdr:sp>
      <xdr:nvSpPr>
        <xdr:cNvPr id="73" name="Text Box 23"/>
        <xdr:cNvSpPr txBox="1"/>
      </xdr:nvSpPr>
      <xdr:spPr>
        <a:xfrm>
          <a:off x="4788535" y="34348420"/>
          <a:ext cx="144145" cy="26289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258445</xdr:rowOff>
    </xdr:to>
    <xdr:sp>
      <xdr:nvSpPr>
        <xdr:cNvPr id="74" name="Text Box 23"/>
        <xdr:cNvSpPr txBox="1"/>
      </xdr:nvSpPr>
      <xdr:spPr>
        <a:xfrm>
          <a:off x="4788535" y="34348420"/>
          <a:ext cx="144145" cy="258445"/>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258445</xdr:rowOff>
    </xdr:to>
    <xdr:sp>
      <xdr:nvSpPr>
        <xdr:cNvPr id="75" name="Text Box 23"/>
        <xdr:cNvSpPr txBox="1"/>
      </xdr:nvSpPr>
      <xdr:spPr>
        <a:xfrm>
          <a:off x="4788535" y="34348420"/>
          <a:ext cx="144145" cy="258445"/>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452120</xdr:rowOff>
    </xdr:to>
    <xdr:sp>
      <xdr:nvSpPr>
        <xdr:cNvPr id="76" name="Text Box 23"/>
        <xdr:cNvSpPr txBox="1"/>
      </xdr:nvSpPr>
      <xdr:spPr>
        <a:xfrm>
          <a:off x="4788535" y="34348420"/>
          <a:ext cx="144145" cy="45212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452120</xdr:rowOff>
    </xdr:to>
    <xdr:sp>
      <xdr:nvSpPr>
        <xdr:cNvPr id="77" name="Text Box 23"/>
        <xdr:cNvSpPr txBox="1"/>
      </xdr:nvSpPr>
      <xdr:spPr>
        <a:xfrm>
          <a:off x="4788535" y="34348420"/>
          <a:ext cx="144145" cy="45212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452120</xdr:rowOff>
    </xdr:to>
    <xdr:sp>
      <xdr:nvSpPr>
        <xdr:cNvPr id="78" name="Text Box 23"/>
        <xdr:cNvSpPr txBox="1"/>
      </xdr:nvSpPr>
      <xdr:spPr>
        <a:xfrm>
          <a:off x="4788535" y="34348420"/>
          <a:ext cx="144145" cy="45212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258445</xdr:rowOff>
    </xdr:to>
    <xdr:sp>
      <xdr:nvSpPr>
        <xdr:cNvPr id="79" name="Text Box 23"/>
        <xdr:cNvSpPr txBox="1"/>
      </xdr:nvSpPr>
      <xdr:spPr>
        <a:xfrm>
          <a:off x="4788535" y="34348420"/>
          <a:ext cx="144145" cy="258445"/>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262890</xdr:rowOff>
    </xdr:to>
    <xdr:sp>
      <xdr:nvSpPr>
        <xdr:cNvPr id="80" name="Text Box 23"/>
        <xdr:cNvSpPr txBox="1"/>
      </xdr:nvSpPr>
      <xdr:spPr>
        <a:xfrm>
          <a:off x="4788535" y="34348420"/>
          <a:ext cx="144145" cy="26289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254000</xdr:rowOff>
    </xdr:to>
    <xdr:sp>
      <xdr:nvSpPr>
        <xdr:cNvPr id="81" name="Text Box 23"/>
        <xdr:cNvSpPr txBox="1"/>
      </xdr:nvSpPr>
      <xdr:spPr>
        <a:xfrm>
          <a:off x="4788535" y="34348420"/>
          <a:ext cx="144145" cy="25400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452120</xdr:rowOff>
    </xdr:to>
    <xdr:sp>
      <xdr:nvSpPr>
        <xdr:cNvPr id="82" name="Text Box 23"/>
        <xdr:cNvSpPr txBox="1"/>
      </xdr:nvSpPr>
      <xdr:spPr>
        <a:xfrm>
          <a:off x="4788535" y="34348420"/>
          <a:ext cx="144145" cy="45212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452120</xdr:rowOff>
    </xdr:to>
    <xdr:sp>
      <xdr:nvSpPr>
        <xdr:cNvPr id="83" name="Text Box 23"/>
        <xdr:cNvSpPr txBox="1"/>
      </xdr:nvSpPr>
      <xdr:spPr>
        <a:xfrm>
          <a:off x="4788535" y="34348420"/>
          <a:ext cx="144145" cy="45212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262890</xdr:rowOff>
    </xdr:to>
    <xdr:sp>
      <xdr:nvSpPr>
        <xdr:cNvPr id="84" name="Text Box 23"/>
        <xdr:cNvSpPr txBox="1"/>
      </xdr:nvSpPr>
      <xdr:spPr>
        <a:xfrm>
          <a:off x="4788535" y="34348420"/>
          <a:ext cx="144145" cy="262890"/>
        </a:xfrm>
        <a:prstGeom prst="rect">
          <a:avLst/>
        </a:prstGeom>
        <a:noFill/>
        <a:ln w="9525">
          <a:noFill/>
        </a:ln>
      </xdr:spPr>
    </xdr:sp>
    <xdr:clientData/>
  </xdr:twoCellAnchor>
  <xdr:twoCellAnchor editAs="oneCell">
    <xdr:from>
      <xdr:col>4</xdr:col>
      <xdr:colOff>466725</xdr:colOff>
      <xdr:row>38</xdr:row>
      <xdr:rowOff>0</xdr:rowOff>
    </xdr:from>
    <xdr:to>
      <xdr:col>5</xdr:col>
      <xdr:colOff>23495</xdr:colOff>
      <xdr:row>38</xdr:row>
      <xdr:rowOff>262890</xdr:rowOff>
    </xdr:to>
    <xdr:sp>
      <xdr:nvSpPr>
        <xdr:cNvPr id="85" name="Text Box 23"/>
        <xdr:cNvSpPr txBox="1"/>
      </xdr:nvSpPr>
      <xdr:spPr>
        <a:xfrm>
          <a:off x="4788535" y="34348420"/>
          <a:ext cx="144145" cy="262890"/>
        </a:xfrm>
        <a:prstGeom prst="rect">
          <a:avLst/>
        </a:prstGeom>
        <a:noFill/>
        <a:ln w="9525">
          <a:noFill/>
        </a:ln>
      </xdr:spPr>
    </xdr:sp>
    <xdr:clientData/>
  </xdr:twoCellAnchor>
  <xdr:twoCellAnchor editAs="oneCell">
    <xdr:from>
      <xdr:col>4</xdr:col>
      <xdr:colOff>466725</xdr:colOff>
      <xdr:row>39</xdr:row>
      <xdr:rowOff>0</xdr:rowOff>
    </xdr:from>
    <xdr:to>
      <xdr:col>5</xdr:col>
      <xdr:colOff>23495</xdr:colOff>
      <xdr:row>39</xdr:row>
      <xdr:rowOff>258445</xdr:rowOff>
    </xdr:to>
    <xdr:sp>
      <xdr:nvSpPr>
        <xdr:cNvPr id="86" name="Text Box 23"/>
        <xdr:cNvSpPr txBox="1"/>
      </xdr:nvSpPr>
      <xdr:spPr>
        <a:xfrm>
          <a:off x="4788535" y="35643820"/>
          <a:ext cx="144145" cy="258445"/>
        </a:xfrm>
        <a:prstGeom prst="rect">
          <a:avLst/>
        </a:prstGeom>
        <a:noFill/>
        <a:ln w="9525">
          <a:noFill/>
        </a:ln>
      </xdr:spPr>
    </xdr:sp>
    <xdr:clientData/>
  </xdr:twoCellAnchor>
  <xdr:twoCellAnchor editAs="oneCell">
    <xdr:from>
      <xdr:col>4</xdr:col>
      <xdr:colOff>466725</xdr:colOff>
      <xdr:row>39</xdr:row>
      <xdr:rowOff>0</xdr:rowOff>
    </xdr:from>
    <xdr:to>
      <xdr:col>5</xdr:col>
      <xdr:colOff>23495</xdr:colOff>
      <xdr:row>39</xdr:row>
      <xdr:rowOff>258445</xdr:rowOff>
    </xdr:to>
    <xdr:sp>
      <xdr:nvSpPr>
        <xdr:cNvPr id="87" name="Text Box 23"/>
        <xdr:cNvSpPr txBox="1"/>
      </xdr:nvSpPr>
      <xdr:spPr>
        <a:xfrm>
          <a:off x="4788535" y="35643820"/>
          <a:ext cx="144145" cy="258445"/>
        </a:xfrm>
        <a:prstGeom prst="rect">
          <a:avLst/>
        </a:prstGeom>
        <a:noFill/>
        <a:ln w="9525">
          <a:noFill/>
        </a:ln>
      </xdr:spPr>
    </xdr:sp>
    <xdr:clientData/>
  </xdr:twoCellAnchor>
  <xdr:twoCellAnchor editAs="oneCell">
    <xdr:from>
      <xdr:col>4</xdr:col>
      <xdr:colOff>466725</xdr:colOff>
      <xdr:row>39</xdr:row>
      <xdr:rowOff>0</xdr:rowOff>
    </xdr:from>
    <xdr:to>
      <xdr:col>5</xdr:col>
      <xdr:colOff>23495</xdr:colOff>
      <xdr:row>39</xdr:row>
      <xdr:rowOff>452120</xdr:rowOff>
    </xdr:to>
    <xdr:sp>
      <xdr:nvSpPr>
        <xdr:cNvPr id="88" name="Text Box 23"/>
        <xdr:cNvSpPr txBox="1"/>
      </xdr:nvSpPr>
      <xdr:spPr>
        <a:xfrm>
          <a:off x="4788535" y="35643820"/>
          <a:ext cx="144145" cy="452120"/>
        </a:xfrm>
        <a:prstGeom prst="rect">
          <a:avLst/>
        </a:prstGeom>
        <a:noFill/>
        <a:ln w="9525">
          <a:noFill/>
        </a:ln>
      </xdr:spPr>
    </xdr:sp>
    <xdr:clientData/>
  </xdr:twoCellAnchor>
  <xdr:twoCellAnchor editAs="oneCell">
    <xdr:from>
      <xdr:col>4</xdr:col>
      <xdr:colOff>466725</xdr:colOff>
      <xdr:row>39</xdr:row>
      <xdr:rowOff>0</xdr:rowOff>
    </xdr:from>
    <xdr:to>
      <xdr:col>5</xdr:col>
      <xdr:colOff>23495</xdr:colOff>
      <xdr:row>39</xdr:row>
      <xdr:rowOff>452120</xdr:rowOff>
    </xdr:to>
    <xdr:sp>
      <xdr:nvSpPr>
        <xdr:cNvPr id="89" name="Text Box 23"/>
        <xdr:cNvSpPr txBox="1"/>
      </xdr:nvSpPr>
      <xdr:spPr>
        <a:xfrm>
          <a:off x="4788535" y="35643820"/>
          <a:ext cx="144145" cy="452120"/>
        </a:xfrm>
        <a:prstGeom prst="rect">
          <a:avLst/>
        </a:prstGeom>
        <a:noFill/>
        <a:ln w="9525">
          <a:noFill/>
        </a:ln>
      </xdr:spPr>
    </xdr:sp>
    <xdr:clientData/>
  </xdr:twoCellAnchor>
  <xdr:twoCellAnchor editAs="oneCell">
    <xdr:from>
      <xdr:col>4</xdr:col>
      <xdr:colOff>466725</xdr:colOff>
      <xdr:row>39</xdr:row>
      <xdr:rowOff>0</xdr:rowOff>
    </xdr:from>
    <xdr:to>
      <xdr:col>5</xdr:col>
      <xdr:colOff>23495</xdr:colOff>
      <xdr:row>39</xdr:row>
      <xdr:rowOff>452120</xdr:rowOff>
    </xdr:to>
    <xdr:sp>
      <xdr:nvSpPr>
        <xdr:cNvPr id="90" name="Text Box 23"/>
        <xdr:cNvSpPr txBox="1"/>
      </xdr:nvSpPr>
      <xdr:spPr>
        <a:xfrm>
          <a:off x="4788535" y="35643820"/>
          <a:ext cx="144145" cy="452120"/>
        </a:xfrm>
        <a:prstGeom prst="rect">
          <a:avLst/>
        </a:prstGeom>
        <a:noFill/>
        <a:ln w="9525">
          <a:noFill/>
        </a:ln>
      </xdr:spPr>
    </xdr:sp>
    <xdr:clientData/>
  </xdr:twoCellAnchor>
  <xdr:twoCellAnchor editAs="oneCell">
    <xdr:from>
      <xdr:col>4</xdr:col>
      <xdr:colOff>466725</xdr:colOff>
      <xdr:row>39</xdr:row>
      <xdr:rowOff>0</xdr:rowOff>
    </xdr:from>
    <xdr:to>
      <xdr:col>5</xdr:col>
      <xdr:colOff>23495</xdr:colOff>
      <xdr:row>39</xdr:row>
      <xdr:rowOff>258445</xdr:rowOff>
    </xdr:to>
    <xdr:sp>
      <xdr:nvSpPr>
        <xdr:cNvPr id="91" name="Text Box 23"/>
        <xdr:cNvSpPr txBox="1"/>
      </xdr:nvSpPr>
      <xdr:spPr>
        <a:xfrm>
          <a:off x="4788535" y="35643820"/>
          <a:ext cx="144145" cy="258445"/>
        </a:xfrm>
        <a:prstGeom prst="rect">
          <a:avLst/>
        </a:prstGeom>
        <a:noFill/>
        <a:ln w="9525">
          <a:noFill/>
        </a:ln>
      </xdr:spPr>
    </xdr:sp>
    <xdr:clientData/>
  </xdr:twoCellAnchor>
  <xdr:twoCellAnchor editAs="oneCell">
    <xdr:from>
      <xdr:col>4</xdr:col>
      <xdr:colOff>466725</xdr:colOff>
      <xdr:row>39</xdr:row>
      <xdr:rowOff>0</xdr:rowOff>
    </xdr:from>
    <xdr:to>
      <xdr:col>5</xdr:col>
      <xdr:colOff>23495</xdr:colOff>
      <xdr:row>39</xdr:row>
      <xdr:rowOff>262890</xdr:rowOff>
    </xdr:to>
    <xdr:sp>
      <xdr:nvSpPr>
        <xdr:cNvPr id="92" name="Text Box 23"/>
        <xdr:cNvSpPr txBox="1"/>
      </xdr:nvSpPr>
      <xdr:spPr>
        <a:xfrm>
          <a:off x="4788535" y="35643820"/>
          <a:ext cx="144145" cy="262890"/>
        </a:xfrm>
        <a:prstGeom prst="rect">
          <a:avLst/>
        </a:prstGeom>
        <a:noFill/>
        <a:ln w="9525">
          <a:noFill/>
        </a:ln>
      </xdr:spPr>
    </xdr:sp>
    <xdr:clientData/>
  </xdr:twoCellAnchor>
  <xdr:twoCellAnchor editAs="oneCell">
    <xdr:from>
      <xdr:col>4</xdr:col>
      <xdr:colOff>466725</xdr:colOff>
      <xdr:row>39</xdr:row>
      <xdr:rowOff>0</xdr:rowOff>
    </xdr:from>
    <xdr:to>
      <xdr:col>5</xdr:col>
      <xdr:colOff>23495</xdr:colOff>
      <xdr:row>39</xdr:row>
      <xdr:rowOff>254000</xdr:rowOff>
    </xdr:to>
    <xdr:sp>
      <xdr:nvSpPr>
        <xdr:cNvPr id="93" name="Text Box 23"/>
        <xdr:cNvSpPr txBox="1"/>
      </xdr:nvSpPr>
      <xdr:spPr>
        <a:xfrm>
          <a:off x="4788535" y="35643820"/>
          <a:ext cx="144145" cy="254000"/>
        </a:xfrm>
        <a:prstGeom prst="rect">
          <a:avLst/>
        </a:prstGeom>
        <a:noFill/>
        <a:ln w="9525">
          <a:noFill/>
        </a:ln>
      </xdr:spPr>
    </xdr:sp>
    <xdr:clientData/>
  </xdr:twoCellAnchor>
  <xdr:twoCellAnchor editAs="oneCell">
    <xdr:from>
      <xdr:col>4</xdr:col>
      <xdr:colOff>466725</xdr:colOff>
      <xdr:row>39</xdr:row>
      <xdr:rowOff>0</xdr:rowOff>
    </xdr:from>
    <xdr:to>
      <xdr:col>5</xdr:col>
      <xdr:colOff>23495</xdr:colOff>
      <xdr:row>39</xdr:row>
      <xdr:rowOff>452120</xdr:rowOff>
    </xdr:to>
    <xdr:sp>
      <xdr:nvSpPr>
        <xdr:cNvPr id="94" name="Text Box 23"/>
        <xdr:cNvSpPr txBox="1"/>
      </xdr:nvSpPr>
      <xdr:spPr>
        <a:xfrm>
          <a:off x="4788535" y="35643820"/>
          <a:ext cx="144145" cy="452120"/>
        </a:xfrm>
        <a:prstGeom prst="rect">
          <a:avLst/>
        </a:prstGeom>
        <a:noFill/>
        <a:ln w="9525">
          <a:noFill/>
        </a:ln>
      </xdr:spPr>
    </xdr:sp>
    <xdr:clientData/>
  </xdr:twoCellAnchor>
  <xdr:twoCellAnchor editAs="oneCell">
    <xdr:from>
      <xdr:col>4</xdr:col>
      <xdr:colOff>466725</xdr:colOff>
      <xdr:row>39</xdr:row>
      <xdr:rowOff>0</xdr:rowOff>
    </xdr:from>
    <xdr:to>
      <xdr:col>5</xdr:col>
      <xdr:colOff>23495</xdr:colOff>
      <xdr:row>39</xdr:row>
      <xdr:rowOff>452120</xdr:rowOff>
    </xdr:to>
    <xdr:sp>
      <xdr:nvSpPr>
        <xdr:cNvPr id="95" name="Text Box 23"/>
        <xdr:cNvSpPr txBox="1"/>
      </xdr:nvSpPr>
      <xdr:spPr>
        <a:xfrm>
          <a:off x="4788535" y="35643820"/>
          <a:ext cx="144145" cy="452120"/>
        </a:xfrm>
        <a:prstGeom prst="rect">
          <a:avLst/>
        </a:prstGeom>
        <a:noFill/>
        <a:ln w="9525">
          <a:noFill/>
        </a:ln>
      </xdr:spPr>
    </xdr:sp>
    <xdr:clientData/>
  </xdr:twoCellAnchor>
  <xdr:twoCellAnchor editAs="oneCell">
    <xdr:from>
      <xdr:col>4</xdr:col>
      <xdr:colOff>466725</xdr:colOff>
      <xdr:row>39</xdr:row>
      <xdr:rowOff>0</xdr:rowOff>
    </xdr:from>
    <xdr:to>
      <xdr:col>5</xdr:col>
      <xdr:colOff>23495</xdr:colOff>
      <xdr:row>39</xdr:row>
      <xdr:rowOff>452120</xdr:rowOff>
    </xdr:to>
    <xdr:sp>
      <xdr:nvSpPr>
        <xdr:cNvPr id="96" name="Text Box 23"/>
        <xdr:cNvSpPr txBox="1"/>
      </xdr:nvSpPr>
      <xdr:spPr>
        <a:xfrm>
          <a:off x="4788535" y="35643820"/>
          <a:ext cx="144145" cy="452120"/>
        </a:xfrm>
        <a:prstGeom prst="rect">
          <a:avLst/>
        </a:prstGeom>
        <a:noFill/>
        <a:ln w="9525">
          <a:noFill/>
        </a:ln>
      </xdr:spPr>
    </xdr:sp>
    <xdr:clientData/>
  </xdr:twoCellAnchor>
  <xdr:twoCellAnchor editAs="oneCell">
    <xdr:from>
      <xdr:col>4</xdr:col>
      <xdr:colOff>466725</xdr:colOff>
      <xdr:row>39</xdr:row>
      <xdr:rowOff>0</xdr:rowOff>
    </xdr:from>
    <xdr:to>
      <xdr:col>5</xdr:col>
      <xdr:colOff>23495</xdr:colOff>
      <xdr:row>39</xdr:row>
      <xdr:rowOff>262890</xdr:rowOff>
    </xdr:to>
    <xdr:sp>
      <xdr:nvSpPr>
        <xdr:cNvPr id="97" name="Text Box 23"/>
        <xdr:cNvSpPr txBox="1"/>
      </xdr:nvSpPr>
      <xdr:spPr>
        <a:xfrm>
          <a:off x="4788535" y="35643820"/>
          <a:ext cx="144145" cy="262890"/>
        </a:xfrm>
        <a:prstGeom prst="rect">
          <a:avLst/>
        </a:prstGeom>
        <a:noFill/>
        <a:ln w="9525">
          <a:noFill/>
        </a:ln>
      </xdr:spPr>
    </xdr:sp>
    <xdr:clientData/>
  </xdr:twoCellAnchor>
  <xdr:twoCellAnchor editAs="oneCell">
    <xdr:from>
      <xdr:col>4</xdr:col>
      <xdr:colOff>466725</xdr:colOff>
      <xdr:row>39</xdr:row>
      <xdr:rowOff>0</xdr:rowOff>
    </xdr:from>
    <xdr:to>
      <xdr:col>5</xdr:col>
      <xdr:colOff>23495</xdr:colOff>
      <xdr:row>39</xdr:row>
      <xdr:rowOff>262890</xdr:rowOff>
    </xdr:to>
    <xdr:sp>
      <xdr:nvSpPr>
        <xdr:cNvPr id="98" name="Text Box 23"/>
        <xdr:cNvSpPr txBox="1"/>
      </xdr:nvSpPr>
      <xdr:spPr>
        <a:xfrm>
          <a:off x="4788535" y="35643820"/>
          <a:ext cx="144145" cy="262890"/>
        </a:xfrm>
        <a:prstGeom prst="rect">
          <a:avLst/>
        </a:prstGeom>
        <a:noFill/>
        <a:ln w="9525">
          <a:noFill/>
        </a:ln>
      </xdr:spPr>
    </xdr:sp>
    <xdr:clientData/>
  </xdr:twoCellAnchor>
  <xdr:twoCellAnchor editAs="oneCell">
    <xdr:from>
      <xdr:col>4</xdr:col>
      <xdr:colOff>466725</xdr:colOff>
      <xdr:row>39</xdr:row>
      <xdr:rowOff>0</xdr:rowOff>
    </xdr:from>
    <xdr:to>
      <xdr:col>5</xdr:col>
      <xdr:colOff>23495</xdr:colOff>
      <xdr:row>39</xdr:row>
      <xdr:rowOff>262890</xdr:rowOff>
    </xdr:to>
    <xdr:sp>
      <xdr:nvSpPr>
        <xdr:cNvPr id="99" name="Text Box 23"/>
        <xdr:cNvSpPr txBox="1"/>
      </xdr:nvSpPr>
      <xdr:spPr>
        <a:xfrm>
          <a:off x="4788535" y="35643820"/>
          <a:ext cx="144145" cy="262890"/>
        </a:xfrm>
        <a:prstGeom prst="rect">
          <a:avLst/>
        </a:prstGeom>
        <a:noFill/>
        <a:ln w="9525">
          <a:noFill/>
        </a:ln>
      </xdr:spPr>
    </xdr:sp>
    <xdr:clientData/>
  </xdr:twoCellAnchor>
  <xdr:twoCellAnchor editAs="oneCell">
    <xdr:from>
      <xdr:col>4</xdr:col>
      <xdr:colOff>466725</xdr:colOff>
      <xdr:row>39</xdr:row>
      <xdr:rowOff>0</xdr:rowOff>
    </xdr:from>
    <xdr:to>
      <xdr:col>5</xdr:col>
      <xdr:colOff>23495</xdr:colOff>
      <xdr:row>39</xdr:row>
      <xdr:rowOff>452120</xdr:rowOff>
    </xdr:to>
    <xdr:sp>
      <xdr:nvSpPr>
        <xdr:cNvPr id="100" name="Text Box 23"/>
        <xdr:cNvSpPr txBox="1"/>
      </xdr:nvSpPr>
      <xdr:spPr>
        <a:xfrm>
          <a:off x="4788535" y="35643820"/>
          <a:ext cx="144145" cy="452120"/>
        </a:xfrm>
        <a:prstGeom prst="rect">
          <a:avLst/>
        </a:prstGeom>
        <a:noFill/>
        <a:ln w="9525">
          <a:noFill/>
        </a:ln>
      </xdr:spPr>
    </xdr:sp>
    <xdr:clientData/>
  </xdr:twoCellAnchor>
  <xdr:twoCellAnchor editAs="oneCell">
    <xdr:from>
      <xdr:col>4</xdr:col>
      <xdr:colOff>466725</xdr:colOff>
      <xdr:row>39</xdr:row>
      <xdr:rowOff>0</xdr:rowOff>
    </xdr:from>
    <xdr:to>
      <xdr:col>5</xdr:col>
      <xdr:colOff>23495</xdr:colOff>
      <xdr:row>39</xdr:row>
      <xdr:rowOff>452120</xdr:rowOff>
    </xdr:to>
    <xdr:sp>
      <xdr:nvSpPr>
        <xdr:cNvPr id="101" name="Text Box 23"/>
        <xdr:cNvSpPr txBox="1"/>
      </xdr:nvSpPr>
      <xdr:spPr>
        <a:xfrm>
          <a:off x="4788535" y="35643820"/>
          <a:ext cx="144145" cy="452120"/>
        </a:xfrm>
        <a:prstGeom prst="rect">
          <a:avLst/>
        </a:prstGeom>
        <a:noFill/>
        <a:ln w="9525">
          <a:noFill/>
        </a:ln>
      </xdr:spPr>
    </xdr:sp>
    <xdr:clientData/>
  </xdr:twoCellAnchor>
  <xdr:twoCellAnchor editAs="oneCell">
    <xdr:from>
      <xdr:col>4</xdr:col>
      <xdr:colOff>466725</xdr:colOff>
      <xdr:row>39</xdr:row>
      <xdr:rowOff>0</xdr:rowOff>
    </xdr:from>
    <xdr:to>
      <xdr:col>5</xdr:col>
      <xdr:colOff>23495</xdr:colOff>
      <xdr:row>39</xdr:row>
      <xdr:rowOff>452120</xdr:rowOff>
    </xdr:to>
    <xdr:sp>
      <xdr:nvSpPr>
        <xdr:cNvPr id="102" name="Text Box 23"/>
        <xdr:cNvSpPr txBox="1"/>
      </xdr:nvSpPr>
      <xdr:spPr>
        <a:xfrm>
          <a:off x="4788535" y="35643820"/>
          <a:ext cx="144145" cy="452120"/>
        </a:xfrm>
        <a:prstGeom prst="rect">
          <a:avLst/>
        </a:prstGeom>
        <a:noFill/>
        <a:ln w="9525">
          <a:noFill/>
        </a:ln>
      </xdr:spPr>
    </xdr:sp>
    <xdr:clientData/>
  </xdr:twoCellAnchor>
  <xdr:twoCellAnchor editAs="oneCell">
    <xdr:from>
      <xdr:col>4</xdr:col>
      <xdr:colOff>466725</xdr:colOff>
      <xdr:row>39</xdr:row>
      <xdr:rowOff>0</xdr:rowOff>
    </xdr:from>
    <xdr:to>
      <xdr:col>5</xdr:col>
      <xdr:colOff>23495</xdr:colOff>
      <xdr:row>39</xdr:row>
      <xdr:rowOff>262890</xdr:rowOff>
    </xdr:to>
    <xdr:sp>
      <xdr:nvSpPr>
        <xdr:cNvPr id="103" name="Text Box 23"/>
        <xdr:cNvSpPr txBox="1"/>
      </xdr:nvSpPr>
      <xdr:spPr>
        <a:xfrm>
          <a:off x="4788535" y="35643820"/>
          <a:ext cx="144145" cy="262890"/>
        </a:xfrm>
        <a:prstGeom prst="rect">
          <a:avLst/>
        </a:prstGeom>
        <a:noFill/>
        <a:ln w="9525">
          <a:noFill/>
        </a:ln>
      </xdr:spPr>
    </xdr:sp>
    <xdr:clientData/>
  </xdr:twoCellAnchor>
  <xdr:twoCellAnchor editAs="oneCell">
    <xdr:from>
      <xdr:col>4</xdr:col>
      <xdr:colOff>466725</xdr:colOff>
      <xdr:row>39</xdr:row>
      <xdr:rowOff>0</xdr:rowOff>
    </xdr:from>
    <xdr:to>
      <xdr:col>5</xdr:col>
      <xdr:colOff>23495</xdr:colOff>
      <xdr:row>39</xdr:row>
      <xdr:rowOff>258445</xdr:rowOff>
    </xdr:to>
    <xdr:sp>
      <xdr:nvSpPr>
        <xdr:cNvPr id="104" name="Text Box 23"/>
        <xdr:cNvSpPr txBox="1"/>
      </xdr:nvSpPr>
      <xdr:spPr>
        <a:xfrm>
          <a:off x="4788535" y="35643820"/>
          <a:ext cx="144145" cy="258445"/>
        </a:xfrm>
        <a:prstGeom prst="rect">
          <a:avLst/>
        </a:prstGeom>
        <a:noFill/>
        <a:ln w="9525">
          <a:noFill/>
        </a:ln>
      </xdr:spPr>
    </xdr:sp>
    <xdr:clientData/>
  </xdr:twoCellAnchor>
  <xdr:twoCellAnchor editAs="oneCell">
    <xdr:from>
      <xdr:col>4</xdr:col>
      <xdr:colOff>466725</xdr:colOff>
      <xdr:row>39</xdr:row>
      <xdr:rowOff>0</xdr:rowOff>
    </xdr:from>
    <xdr:to>
      <xdr:col>5</xdr:col>
      <xdr:colOff>23495</xdr:colOff>
      <xdr:row>39</xdr:row>
      <xdr:rowOff>258445</xdr:rowOff>
    </xdr:to>
    <xdr:sp>
      <xdr:nvSpPr>
        <xdr:cNvPr id="105" name="Text Box 23"/>
        <xdr:cNvSpPr txBox="1"/>
      </xdr:nvSpPr>
      <xdr:spPr>
        <a:xfrm>
          <a:off x="4788535" y="35643820"/>
          <a:ext cx="144145" cy="258445"/>
        </a:xfrm>
        <a:prstGeom prst="rect">
          <a:avLst/>
        </a:prstGeom>
        <a:noFill/>
        <a:ln w="9525">
          <a:noFill/>
        </a:ln>
      </xdr:spPr>
    </xdr:sp>
    <xdr:clientData/>
  </xdr:twoCellAnchor>
  <xdr:twoCellAnchor editAs="oneCell">
    <xdr:from>
      <xdr:col>4</xdr:col>
      <xdr:colOff>466725</xdr:colOff>
      <xdr:row>39</xdr:row>
      <xdr:rowOff>0</xdr:rowOff>
    </xdr:from>
    <xdr:to>
      <xdr:col>5</xdr:col>
      <xdr:colOff>23495</xdr:colOff>
      <xdr:row>39</xdr:row>
      <xdr:rowOff>452120</xdr:rowOff>
    </xdr:to>
    <xdr:sp>
      <xdr:nvSpPr>
        <xdr:cNvPr id="106" name="Text Box 23"/>
        <xdr:cNvSpPr txBox="1"/>
      </xdr:nvSpPr>
      <xdr:spPr>
        <a:xfrm>
          <a:off x="4788535" y="35643820"/>
          <a:ext cx="144145" cy="452120"/>
        </a:xfrm>
        <a:prstGeom prst="rect">
          <a:avLst/>
        </a:prstGeom>
        <a:noFill/>
        <a:ln w="9525">
          <a:noFill/>
        </a:ln>
      </xdr:spPr>
    </xdr:sp>
    <xdr:clientData/>
  </xdr:twoCellAnchor>
  <xdr:twoCellAnchor editAs="oneCell">
    <xdr:from>
      <xdr:col>4</xdr:col>
      <xdr:colOff>466725</xdr:colOff>
      <xdr:row>39</xdr:row>
      <xdr:rowOff>0</xdr:rowOff>
    </xdr:from>
    <xdr:to>
      <xdr:col>5</xdr:col>
      <xdr:colOff>23495</xdr:colOff>
      <xdr:row>39</xdr:row>
      <xdr:rowOff>452120</xdr:rowOff>
    </xdr:to>
    <xdr:sp>
      <xdr:nvSpPr>
        <xdr:cNvPr id="107" name="Text Box 23"/>
        <xdr:cNvSpPr txBox="1"/>
      </xdr:nvSpPr>
      <xdr:spPr>
        <a:xfrm>
          <a:off x="4788535" y="35643820"/>
          <a:ext cx="144145" cy="452120"/>
        </a:xfrm>
        <a:prstGeom prst="rect">
          <a:avLst/>
        </a:prstGeom>
        <a:noFill/>
        <a:ln w="9525">
          <a:noFill/>
        </a:ln>
      </xdr:spPr>
    </xdr:sp>
    <xdr:clientData/>
  </xdr:twoCellAnchor>
  <xdr:twoCellAnchor editAs="oneCell">
    <xdr:from>
      <xdr:col>4</xdr:col>
      <xdr:colOff>466725</xdr:colOff>
      <xdr:row>39</xdr:row>
      <xdr:rowOff>0</xdr:rowOff>
    </xdr:from>
    <xdr:to>
      <xdr:col>5</xdr:col>
      <xdr:colOff>23495</xdr:colOff>
      <xdr:row>39</xdr:row>
      <xdr:rowOff>452120</xdr:rowOff>
    </xdr:to>
    <xdr:sp>
      <xdr:nvSpPr>
        <xdr:cNvPr id="108" name="Text Box 23"/>
        <xdr:cNvSpPr txBox="1"/>
      </xdr:nvSpPr>
      <xdr:spPr>
        <a:xfrm>
          <a:off x="4788535" y="35643820"/>
          <a:ext cx="144145" cy="452120"/>
        </a:xfrm>
        <a:prstGeom prst="rect">
          <a:avLst/>
        </a:prstGeom>
        <a:noFill/>
        <a:ln w="9525">
          <a:noFill/>
        </a:ln>
      </xdr:spPr>
    </xdr:sp>
    <xdr:clientData/>
  </xdr:twoCellAnchor>
  <xdr:twoCellAnchor editAs="oneCell">
    <xdr:from>
      <xdr:col>4</xdr:col>
      <xdr:colOff>466725</xdr:colOff>
      <xdr:row>39</xdr:row>
      <xdr:rowOff>0</xdr:rowOff>
    </xdr:from>
    <xdr:to>
      <xdr:col>5</xdr:col>
      <xdr:colOff>23495</xdr:colOff>
      <xdr:row>39</xdr:row>
      <xdr:rowOff>258445</xdr:rowOff>
    </xdr:to>
    <xdr:sp>
      <xdr:nvSpPr>
        <xdr:cNvPr id="109" name="Text Box 23"/>
        <xdr:cNvSpPr txBox="1"/>
      </xdr:nvSpPr>
      <xdr:spPr>
        <a:xfrm>
          <a:off x="4788535" y="35643820"/>
          <a:ext cx="144145" cy="258445"/>
        </a:xfrm>
        <a:prstGeom prst="rect">
          <a:avLst/>
        </a:prstGeom>
        <a:noFill/>
        <a:ln w="9525">
          <a:noFill/>
        </a:ln>
      </xdr:spPr>
    </xdr:sp>
    <xdr:clientData/>
  </xdr:twoCellAnchor>
  <xdr:twoCellAnchor editAs="oneCell">
    <xdr:from>
      <xdr:col>4</xdr:col>
      <xdr:colOff>466725</xdr:colOff>
      <xdr:row>39</xdr:row>
      <xdr:rowOff>0</xdr:rowOff>
    </xdr:from>
    <xdr:to>
      <xdr:col>5</xdr:col>
      <xdr:colOff>23495</xdr:colOff>
      <xdr:row>39</xdr:row>
      <xdr:rowOff>262890</xdr:rowOff>
    </xdr:to>
    <xdr:sp>
      <xdr:nvSpPr>
        <xdr:cNvPr id="110" name="Text Box 23"/>
        <xdr:cNvSpPr txBox="1"/>
      </xdr:nvSpPr>
      <xdr:spPr>
        <a:xfrm>
          <a:off x="4788535" y="35643820"/>
          <a:ext cx="144145" cy="262890"/>
        </a:xfrm>
        <a:prstGeom prst="rect">
          <a:avLst/>
        </a:prstGeom>
        <a:noFill/>
        <a:ln w="9525">
          <a:noFill/>
        </a:ln>
      </xdr:spPr>
    </xdr:sp>
    <xdr:clientData/>
  </xdr:twoCellAnchor>
  <xdr:twoCellAnchor editAs="oneCell">
    <xdr:from>
      <xdr:col>4</xdr:col>
      <xdr:colOff>466725</xdr:colOff>
      <xdr:row>39</xdr:row>
      <xdr:rowOff>0</xdr:rowOff>
    </xdr:from>
    <xdr:to>
      <xdr:col>5</xdr:col>
      <xdr:colOff>23495</xdr:colOff>
      <xdr:row>39</xdr:row>
      <xdr:rowOff>254000</xdr:rowOff>
    </xdr:to>
    <xdr:sp>
      <xdr:nvSpPr>
        <xdr:cNvPr id="111" name="Text Box 23"/>
        <xdr:cNvSpPr txBox="1"/>
      </xdr:nvSpPr>
      <xdr:spPr>
        <a:xfrm>
          <a:off x="4788535" y="35643820"/>
          <a:ext cx="144145" cy="254000"/>
        </a:xfrm>
        <a:prstGeom prst="rect">
          <a:avLst/>
        </a:prstGeom>
        <a:noFill/>
        <a:ln w="9525">
          <a:noFill/>
        </a:ln>
      </xdr:spPr>
    </xdr:sp>
    <xdr:clientData/>
  </xdr:twoCellAnchor>
  <xdr:twoCellAnchor editAs="oneCell">
    <xdr:from>
      <xdr:col>4</xdr:col>
      <xdr:colOff>466725</xdr:colOff>
      <xdr:row>39</xdr:row>
      <xdr:rowOff>0</xdr:rowOff>
    </xdr:from>
    <xdr:to>
      <xdr:col>5</xdr:col>
      <xdr:colOff>23495</xdr:colOff>
      <xdr:row>39</xdr:row>
      <xdr:rowOff>452120</xdr:rowOff>
    </xdr:to>
    <xdr:sp>
      <xdr:nvSpPr>
        <xdr:cNvPr id="112" name="Text Box 23"/>
        <xdr:cNvSpPr txBox="1"/>
      </xdr:nvSpPr>
      <xdr:spPr>
        <a:xfrm>
          <a:off x="4788535" y="35643820"/>
          <a:ext cx="144145" cy="452120"/>
        </a:xfrm>
        <a:prstGeom prst="rect">
          <a:avLst/>
        </a:prstGeom>
        <a:noFill/>
        <a:ln w="9525">
          <a:noFill/>
        </a:ln>
      </xdr:spPr>
    </xdr:sp>
    <xdr:clientData/>
  </xdr:twoCellAnchor>
  <xdr:twoCellAnchor editAs="oneCell">
    <xdr:from>
      <xdr:col>4</xdr:col>
      <xdr:colOff>466725</xdr:colOff>
      <xdr:row>39</xdr:row>
      <xdr:rowOff>0</xdr:rowOff>
    </xdr:from>
    <xdr:to>
      <xdr:col>5</xdr:col>
      <xdr:colOff>23495</xdr:colOff>
      <xdr:row>39</xdr:row>
      <xdr:rowOff>452120</xdr:rowOff>
    </xdr:to>
    <xdr:sp>
      <xdr:nvSpPr>
        <xdr:cNvPr id="113" name="Text Box 23"/>
        <xdr:cNvSpPr txBox="1"/>
      </xdr:nvSpPr>
      <xdr:spPr>
        <a:xfrm>
          <a:off x="4788535" y="35643820"/>
          <a:ext cx="144145" cy="452120"/>
        </a:xfrm>
        <a:prstGeom prst="rect">
          <a:avLst/>
        </a:prstGeom>
        <a:noFill/>
        <a:ln w="9525">
          <a:noFill/>
        </a:ln>
      </xdr:spPr>
    </xdr:sp>
    <xdr:clientData/>
  </xdr:twoCellAnchor>
  <xdr:twoCellAnchor editAs="oneCell">
    <xdr:from>
      <xdr:col>4</xdr:col>
      <xdr:colOff>466725</xdr:colOff>
      <xdr:row>39</xdr:row>
      <xdr:rowOff>0</xdr:rowOff>
    </xdr:from>
    <xdr:to>
      <xdr:col>5</xdr:col>
      <xdr:colOff>23495</xdr:colOff>
      <xdr:row>39</xdr:row>
      <xdr:rowOff>452120</xdr:rowOff>
    </xdr:to>
    <xdr:sp>
      <xdr:nvSpPr>
        <xdr:cNvPr id="114" name="Text Box 23"/>
        <xdr:cNvSpPr txBox="1"/>
      </xdr:nvSpPr>
      <xdr:spPr>
        <a:xfrm>
          <a:off x="4788535" y="35643820"/>
          <a:ext cx="144145" cy="452120"/>
        </a:xfrm>
        <a:prstGeom prst="rect">
          <a:avLst/>
        </a:prstGeom>
        <a:noFill/>
        <a:ln w="9525">
          <a:noFill/>
        </a:ln>
      </xdr:spPr>
    </xdr:sp>
    <xdr:clientData/>
  </xdr:twoCellAnchor>
  <xdr:twoCellAnchor editAs="oneCell">
    <xdr:from>
      <xdr:col>4</xdr:col>
      <xdr:colOff>466725</xdr:colOff>
      <xdr:row>39</xdr:row>
      <xdr:rowOff>0</xdr:rowOff>
    </xdr:from>
    <xdr:to>
      <xdr:col>5</xdr:col>
      <xdr:colOff>23495</xdr:colOff>
      <xdr:row>39</xdr:row>
      <xdr:rowOff>262890</xdr:rowOff>
    </xdr:to>
    <xdr:sp>
      <xdr:nvSpPr>
        <xdr:cNvPr id="115" name="Text Box 23"/>
        <xdr:cNvSpPr txBox="1"/>
      </xdr:nvSpPr>
      <xdr:spPr>
        <a:xfrm>
          <a:off x="4788535" y="35643820"/>
          <a:ext cx="144145" cy="262890"/>
        </a:xfrm>
        <a:prstGeom prst="rect">
          <a:avLst/>
        </a:prstGeom>
        <a:noFill/>
        <a:ln w="9525">
          <a:noFill/>
        </a:ln>
      </xdr:spPr>
    </xdr:sp>
    <xdr:clientData/>
  </xdr:twoCellAnchor>
  <xdr:twoCellAnchor editAs="oneCell">
    <xdr:from>
      <xdr:col>4</xdr:col>
      <xdr:colOff>466725</xdr:colOff>
      <xdr:row>39</xdr:row>
      <xdr:rowOff>0</xdr:rowOff>
    </xdr:from>
    <xdr:to>
      <xdr:col>5</xdr:col>
      <xdr:colOff>23495</xdr:colOff>
      <xdr:row>39</xdr:row>
      <xdr:rowOff>262890</xdr:rowOff>
    </xdr:to>
    <xdr:sp>
      <xdr:nvSpPr>
        <xdr:cNvPr id="116" name="Text Box 23"/>
        <xdr:cNvSpPr txBox="1"/>
      </xdr:nvSpPr>
      <xdr:spPr>
        <a:xfrm>
          <a:off x="4788535" y="35643820"/>
          <a:ext cx="144145" cy="262890"/>
        </a:xfrm>
        <a:prstGeom prst="rect">
          <a:avLst/>
        </a:prstGeom>
        <a:noFill/>
        <a:ln w="9525">
          <a:noFill/>
        </a:ln>
      </xdr:spPr>
    </xdr:sp>
    <xdr:clientData/>
  </xdr:twoCellAnchor>
  <xdr:twoCellAnchor editAs="oneCell">
    <xdr:from>
      <xdr:col>4</xdr:col>
      <xdr:colOff>466725</xdr:colOff>
      <xdr:row>39</xdr:row>
      <xdr:rowOff>0</xdr:rowOff>
    </xdr:from>
    <xdr:to>
      <xdr:col>5</xdr:col>
      <xdr:colOff>23495</xdr:colOff>
      <xdr:row>39</xdr:row>
      <xdr:rowOff>262890</xdr:rowOff>
    </xdr:to>
    <xdr:sp>
      <xdr:nvSpPr>
        <xdr:cNvPr id="117" name="Text Box 23"/>
        <xdr:cNvSpPr txBox="1"/>
      </xdr:nvSpPr>
      <xdr:spPr>
        <a:xfrm>
          <a:off x="4788535" y="35643820"/>
          <a:ext cx="144145" cy="262890"/>
        </a:xfrm>
        <a:prstGeom prst="rect">
          <a:avLst/>
        </a:prstGeom>
        <a:noFill/>
        <a:ln w="9525">
          <a:noFill/>
        </a:ln>
      </xdr:spPr>
    </xdr:sp>
    <xdr:clientData/>
  </xdr:twoCellAnchor>
  <xdr:twoCellAnchor editAs="oneCell">
    <xdr:from>
      <xdr:col>4</xdr:col>
      <xdr:colOff>466725</xdr:colOff>
      <xdr:row>39</xdr:row>
      <xdr:rowOff>0</xdr:rowOff>
    </xdr:from>
    <xdr:to>
      <xdr:col>5</xdr:col>
      <xdr:colOff>23495</xdr:colOff>
      <xdr:row>39</xdr:row>
      <xdr:rowOff>452120</xdr:rowOff>
    </xdr:to>
    <xdr:sp>
      <xdr:nvSpPr>
        <xdr:cNvPr id="118" name="Text Box 23"/>
        <xdr:cNvSpPr txBox="1"/>
      </xdr:nvSpPr>
      <xdr:spPr>
        <a:xfrm>
          <a:off x="4788535" y="35643820"/>
          <a:ext cx="144145" cy="452120"/>
        </a:xfrm>
        <a:prstGeom prst="rect">
          <a:avLst/>
        </a:prstGeom>
        <a:noFill/>
        <a:ln w="9525">
          <a:noFill/>
        </a:ln>
      </xdr:spPr>
    </xdr:sp>
    <xdr:clientData/>
  </xdr:twoCellAnchor>
  <xdr:twoCellAnchor editAs="oneCell">
    <xdr:from>
      <xdr:col>4</xdr:col>
      <xdr:colOff>466725</xdr:colOff>
      <xdr:row>39</xdr:row>
      <xdr:rowOff>0</xdr:rowOff>
    </xdr:from>
    <xdr:to>
      <xdr:col>5</xdr:col>
      <xdr:colOff>23495</xdr:colOff>
      <xdr:row>39</xdr:row>
      <xdr:rowOff>452120</xdr:rowOff>
    </xdr:to>
    <xdr:sp>
      <xdr:nvSpPr>
        <xdr:cNvPr id="119" name="Text Box 23"/>
        <xdr:cNvSpPr txBox="1"/>
      </xdr:nvSpPr>
      <xdr:spPr>
        <a:xfrm>
          <a:off x="4788535" y="35643820"/>
          <a:ext cx="144145" cy="452120"/>
        </a:xfrm>
        <a:prstGeom prst="rect">
          <a:avLst/>
        </a:prstGeom>
        <a:noFill/>
        <a:ln w="9525">
          <a:noFill/>
        </a:ln>
      </xdr:spPr>
    </xdr:sp>
    <xdr:clientData/>
  </xdr:twoCellAnchor>
  <xdr:twoCellAnchor editAs="oneCell">
    <xdr:from>
      <xdr:col>4</xdr:col>
      <xdr:colOff>466725</xdr:colOff>
      <xdr:row>39</xdr:row>
      <xdr:rowOff>0</xdr:rowOff>
    </xdr:from>
    <xdr:to>
      <xdr:col>5</xdr:col>
      <xdr:colOff>23495</xdr:colOff>
      <xdr:row>39</xdr:row>
      <xdr:rowOff>452120</xdr:rowOff>
    </xdr:to>
    <xdr:sp>
      <xdr:nvSpPr>
        <xdr:cNvPr id="120" name="Text Box 23"/>
        <xdr:cNvSpPr txBox="1"/>
      </xdr:nvSpPr>
      <xdr:spPr>
        <a:xfrm>
          <a:off x="4788535" y="35643820"/>
          <a:ext cx="144145" cy="452120"/>
        </a:xfrm>
        <a:prstGeom prst="rect">
          <a:avLst/>
        </a:prstGeom>
        <a:noFill/>
        <a:ln w="9525">
          <a:noFill/>
        </a:ln>
      </xdr:spPr>
    </xdr:sp>
    <xdr:clientData/>
  </xdr:twoCellAnchor>
  <xdr:twoCellAnchor editAs="oneCell">
    <xdr:from>
      <xdr:col>4</xdr:col>
      <xdr:colOff>466725</xdr:colOff>
      <xdr:row>39</xdr:row>
      <xdr:rowOff>0</xdr:rowOff>
    </xdr:from>
    <xdr:to>
      <xdr:col>5</xdr:col>
      <xdr:colOff>23495</xdr:colOff>
      <xdr:row>39</xdr:row>
      <xdr:rowOff>262890</xdr:rowOff>
    </xdr:to>
    <xdr:sp>
      <xdr:nvSpPr>
        <xdr:cNvPr id="121" name="Text Box 23"/>
        <xdr:cNvSpPr txBox="1"/>
      </xdr:nvSpPr>
      <xdr:spPr>
        <a:xfrm>
          <a:off x="4788535" y="35643820"/>
          <a:ext cx="144145" cy="262890"/>
        </a:xfrm>
        <a:prstGeom prst="rect">
          <a:avLst/>
        </a:prstGeom>
        <a:noFill/>
        <a:ln w="9525">
          <a:noFill/>
        </a:ln>
      </xdr:spPr>
    </xdr:sp>
    <xdr:clientData/>
  </xdr:twoCellAnchor>
  <xdr:twoCellAnchor editAs="oneCell">
    <xdr:from>
      <xdr:col>4</xdr:col>
      <xdr:colOff>466725</xdr:colOff>
      <xdr:row>39</xdr:row>
      <xdr:rowOff>0</xdr:rowOff>
    </xdr:from>
    <xdr:to>
      <xdr:col>5</xdr:col>
      <xdr:colOff>23495</xdr:colOff>
      <xdr:row>39</xdr:row>
      <xdr:rowOff>258445</xdr:rowOff>
    </xdr:to>
    <xdr:sp>
      <xdr:nvSpPr>
        <xdr:cNvPr id="122" name="Text Box 23"/>
        <xdr:cNvSpPr txBox="1"/>
      </xdr:nvSpPr>
      <xdr:spPr>
        <a:xfrm>
          <a:off x="4788535" y="35643820"/>
          <a:ext cx="144145" cy="258445"/>
        </a:xfrm>
        <a:prstGeom prst="rect">
          <a:avLst/>
        </a:prstGeom>
        <a:noFill/>
        <a:ln w="9525">
          <a:noFill/>
        </a:ln>
      </xdr:spPr>
    </xdr:sp>
    <xdr:clientData/>
  </xdr:twoCellAnchor>
  <xdr:twoCellAnchor editAs="oneCell">
    <xdr:from>
      <xdr:col>4</xdr:col>
      <xdr:colOff>466725</xdr:colOff>
      <xdr:row>39</xdr:row>
      <xdr:rowOff>0</xdr:rowOff>
    </xdr:from>
    <xdr:to>
      <xdr:col>5</xdr:col>
      <xdr:colOff>23495</xdr:colOff>
      <xdr:row>39</xdr:row>
      <xdr:rowOff>258445</xdr:rowOff>
    </xdr:to>
    <xdr:sp>
      <xdr:nvSpPr>
        <xdr:cNvPr id="123" name="Text Box 23"/>
        <xdr:cNvSpPr txBox="1"/>
      </xdr:nvSpPr>
      <xdr:spPr>
        <a:xfrm>
          <a:off x="4788535" y="35643820"/>
          <a:ext cx="144145" cy="258445"/>
        </a:xfrm>
        <a:prstGeom prst="rect">
          <a:avLst/>
        </a:prstGeom>
        <a:noFill/>
        <a:ln w="9525">
          <a:noFill/>
        </a:ln>
      </xdr:spPr>
    </xdr:sp>
    <xdr:clientData/>
  </xdr:twoCellAnchor>
  <xdr:twoCellAnchor editAs="oneCell">
    <xdr:from>
      <xdr:col>4</xdr:col>
      <xdr:colOff>466725</xdr:colOff>
      <xdr:row>39</xdr:row>
      <xdr:rowOff>0</xdr:rowOff>
    </xdr:from>
    <xdr:to>
      <xdr:col>5</xdr:col>
      <xdr:colOff>23495</xdr:colOff>
      <xdr:row>39</xdr:row>
      <xdr:rowOff>452120</xdr:rowOff>
    </xdr:to>
    <xdr:sp>
      <xdr:nvSpPr>
        <xdr:cNvPr id="124" name="Text Box 23"/>
        <xdr:cNvSpPr txBox="1"/>
      </xdr:nvSpPr>
      <xdr:spPr>
        <a:xfrm>
          <a:off x="4788535" y="35643820"/>
          <a:ext cx="144145" cy="452120"/>
        </a:xfrm>
        <a:prstGeom prst="rect">
          <a:avLst/>
        </a:prstGeom>
        <a:noFill/>
        <a:ln w="9525">
          <a:noFill/>
        </a:ln>
      </xdr:spPr>
    </xdr:sp>
    <xdr:clientData/>
  </xdr:twoCellAnchor>
  <xdr:twoCellAnchor editAs="oneCell">
    <xdr:from>
      <xdr:col>4</xdr:col>
      <xdr:colOff>466725</xdr:colOff>
      <xdr:row>39</xdr:row>
      <xdr:rowOff>0</xdr:rowOff>
    </xdr:from>
    <xdr:to>
      <xdr:col>5</xdr:col>
      <xdr:colOff>23495</xdr:colOff>
      <xdr:row>39</xdr:row>
      <xdr:rowOff>452120</xdr:rowOff>
    </xdr:to>
    <xdr:sp>
      <xdr:nvSpPr>
        <xdr:cNvPr id="125" name="Text Box 23"/>
        <xdr:cNvSpPr txBox="1"/>
      </xdr:nvSpPr>
      <xdr:spPr>
        <a:xfrm>
          <a:off x="4788535" y="35643820"/>
          <a:ext cx="144145" cy="452120"/>
        </a:xfrm>
        <a:prstGeom prst="rect">
          <a:avLst/>
        </a:prstGeom>
        <a:noFill/>
        <a:ln w="9525">
          <a:noFill/>
        </a:ln>
      </xdr:spPr>
    </xdr:sp>
    <xdr:clientData/>
  </xdr:twoCellAnchor>
  <xdr:twoCellAnchor editAs="oneCell">
    <xdr:from>
      <xdr:col>4</xdr:col>
      <xdr:colOff>466725</xdr:colOff>
      <xdr:row>39</xdr:row>
      <xdr:rowOff>0</xdr:rowOff>
    </xdr:from>
    <xdr:to>
      <xdr:col>5</xdr:col>
      <xdr:colOff>23495</xdr:colOff>
      <xdr:row>39</xdr:row>
      <xdr:rowOff>452120</xdr:rowOff>
    </xdr:to>
    <xdr:sp>
      <xdr:nvSpPr>
        <xdr:cNvPr id="126" name="Text Box 23"/>
        <xdr:cNvSpPr txBox="1"/>
      </xdr:nvSpPr>
      <xdr:spPr>
        <a:xfrm>
          <a:off x="4788535" y="35643820"/>
          <a:ext cx="144145" cy="452120"/>
        </a:xfrm>
        <a:prstGeom prst="rect">
          <a:avLst/>
        </a:prstGeom>
        <a:noFill/>
        <a:ln w="9525">
          <a:noFill/>
        </a:ln>
      </xdr:spPr>
    </xdr:sp>
    <xdr:clientData/>
  </xdr:twoCellAnchor>
  <xdr:twoCellAnchor editAs="oneCell">
    <xdr:from>
      <xdr:col>4</xdr:col>
      <xdr:colOff>466725</xdr:colOff>
      <xdr:row>39</xdr:row>
      <xdr:rowOff>0</xdr:rowOff>
    </xdr:from>
    <xdr:to>
      <xdr:col>5</xdr:col>
      <xdr:colOff>23495</xdr:colOff>
      <xdr:row>39</xdr:row>
      <xdr:rowOff>258445</xdr:rowOff>
    </xdr:to>
    <xdr:sp>
      <xdr:nvSpPr>
        <xdr:cNvPr id="127" name="Text Box 23"/>
        <xdr:cNvSpPr txBox="1"/>
      </xdr:nvSpPr>
      <xdr:spPr>
        <a:xfrm>
          <a:off x="4788535" y="35643820"/>
          <a:ext cx="144145" cy="258445"/>
        </a:xfrm>
        <a:prstGeom prst="rect">
          <a:avLst/>
        </a:prstGeom>
        <a:noFill/>
        <a:ln w="9525">
          <a:noFill/>
        </a:ln>
      </xdr:spPr>
    </xdr:sp>
    <xdr:clientData/>
  </xdr:twoCellAnchor>
  <xdr:twoCellAnchor editAs="oneCell">
    <xdr:from>
      <xdr:col>4</xdr:col>
      <xdr:colOff>466725</xdr:colOff>
      <xdr:row>39</xdr:row>
      <xdr:rowOff>0</xdr:rowOff>
    </xdr:from>
    <xdr:to>
      <xdr:col>5</xdr:col>
      <xdr:colOff>23495</xdr:colOff>
      <xdr:row>39</xdr:row>
      <xdr:rowOff>262890</xdr:rowOff>
    </xdr:to>
    <xdr:sp>
      <xdr:nvSpPr>
        <xdr:cNvPr id="128" name="Text Box 23"/>
        <xdr:cNvSpPr txBox="1"/>
      </xdr:nvSpPr>
      <xdr:spPr>
        <a:xfrm>
          <a:off x="4788535" y="35643820"/>
          <a:ext cx="144145" cy="262890"/>
        </a:xfrm>
        <a:prstGeom prst="rect">
          <a:avLst/>
        </a:prstGeom>
        <a:noFill/>
        <a:ln w="9525">
          <a:noFill/>
        </a:ln>
      </xdr:spPr>
    </xdr:sp>
    <xdr:clientData/>
  </xdr:twoCellAnchor>
  <xdr:twoCellAnchor editAs="oneCell">
    <xdr:from>
      <xdr:col>4</xdr:col>
      <xdr:colOff>466725</xdr:colOff>
      <xdr:row>39</xdr:row>
      <xdr:rowOff>0</xdr:rowOff>
    </xdr:from>
    <xdr:to>
      <xdr:col>5</xdr:col>
      <xdr:colOff>23495</xdr:colOff>
      <xdr:row>39</xdr:row>
      <xdr:rowOff>254000</xdr:rowOff>
    </xdr:to>
    <xdr:sp>
      <xdr:nvSpPr>
        <xdr:cNvPr id="129" name="Text Box 23"/>
        <xdr:cNvSpPr txBox="1"/>
      </xdr:nvSpPr>
      <xdr:spPr>
        <a:xfrm>
          <a:off x="4788535" y="35643820"/>
          <a:ext cx="144145" cy="254000"/>
        </a:xfrm>
        <a:prstGeom prst="rect">
          <a:avLst/>
        </a:prstGeom>
        <a:noFill/>
        <a:ln w="9525">
          <a:noFill/>
        </a:ln>
      </xdr:spPr>
    </xdr:sp>
    <xdr:clientData/>
  </xdr:twoCellAnchor>
  <xdr:twoCellAnchor editAs="oneCell">
    <xdr:from>
      <xdr:col>4</xdr:col>
      <xdr:colOff>466725</xdr:colOff>
      <xdr:row>39</xdr:row>
      <xdr:rowOff>0</xdr:rowOff>
    </xdr:from>
    <xdr:to>
      <xdr:col>5</xdr:col>
      <xdr:colOff>23495</xdr:colOff>
      <xdr:row>39</xdr:row>
      <xdr:rowOff>452120</xdr:rowOff>
    </xdr:to>
    <xdr:sp>
      <xdr:nvSpPr>
        <xdr:cNvPr id="130" name="Text Box 23"/>
        <xdr:cNvSpPr txBox="1"/>
      </xdr:nvSpPr>
      <xdr:spPr>
        <a:xfrm>
          <a:off x="4788535" y="35643820"/>
          <a:ext cx="144145" cy="452120"/>
        </a:xfrm>
        <a:prstGeom prst="rect">
          <a:avLst/>
        </a:prstGeom>
        <a:noFill/>
        <a:ln w="9525">
          <a:noFill/>
        </a:ln>
      </xdr:spPr>
    </xdr:sp>
    <xdr:clientData/>
  </xdr:twoCellAnchor>
  <xdr:twoCellAnchor editAs="oneCell">
    <xdr:from>
      <xdr:col>4</xdr:col>
      <xdr:colOff>466725</xdr:colOff>
      <xdr:row>39</xdr:row>
      <xdr:rowOff>0</xdr:rowOff>
    </xdr:from>
    <xdr:to>
      <xdr:col>5</xdr:col>
      <xdr:colOff>23495</xdr:colOff>
      <xdr:row>39</xdr:row>
      <xdr:rowOff>452120</xdr:rowOff>
    </xdr:to>
    <xdr:sp>
      <xdr:nvSpPr>
        <xdr:cNvPr id="131" name="Text Box 23"/>
        <xdr:cNvSpPr txBox="1"/>
      </xdr:nvSpPr>
      <xdr:spPr>
        <a:xfrm>
          <a:off x="4788535" y="35643820"/>
          <a:ext cx="144145" cy="452120"/>
        </a:xfrm>
        <a:prstGeom prst="rect">
          <a:avLst/>
        </a:prstGeom>
        <a:noFill/>
        <a:ln w="9525">
          <a:noFill/>
        </a:ln>
      </xdr:spPr>
    </xdr:sp>
    <xdr:clientData/>
  </xdr:twoCellAnchor>
  <xdr:twoCellAnchor editAs="oneCell">
    <xdr:from>
      <xdr:col>4</xdr:col>
      <xdr:colOff>466725</xdr:colOff>
      <xdr:row>39</xdr:row>
      <xdr:rowOff>0</xdr:rowOff>
    </xdr:from>
    <xdr:to>
      <xdr:col>5</xdr:col>
      <xdr:colOff>23495</xdr:colOff>
      <xdr:row>39</xdr:row>
      <xdr:rowOff>452120</xdr:rowOff>
    </xdr:to>
    <xdr:sp>
      <xdr:nvSpPr>
        <xdr:cNvPr id="132" name="Text Box 23"/>
        <xdr:cNvSpPr txBox="1"/>
      </xdr:nvSpPr>
      <xdr:spPr>
        <a:xfrm>
          <a:off x="4788535" y="35643820"/>
          <a:ext cx="144145" cy="452120"/>
        </a:xfrm>
        <a:prstGeom prst="rect">
          <a:avLst/>
        </a:prstGeom>
        <a:noFill/>
        <a:ln w="9525">
          <a:noFill/>
        </a:ln>
      </xdr:spPr>
    </xdr:sp>
    <xdr:clientData/>
  </xdr:twoCellAnchor>
  <xdr:twoCellAnchor editAs="oneCell">
    <xdr:from>
      <xdr:col>4</xdr:col>
      <xdr:colOff>466725</xdr:colOff>
      <xdr:row>39</xdr:row>
      <xdr:rowOff>0</xdr:rowOff>
    </xdr:from>
    <xdr:to>
      <xdr:col>5</xdr:col>
      <xdr:colOff>23495</xdr:colOff>
      <xdr:row>39</xdr:row>
      <xdr:rowOff>262890</xdr:rowOff>
    </xdr:to>
    <xdr:sp>
      <xdr:nvSpPr>
        <xdr:cNvPr id="133" name="Text Box 23"/>
        <xdr:cNvSpPr txBox="1"/>
      </xdr:nvSpPr>
      <xdr:spPr>
        <a:xfrm>
          <a:off x="4788535" y="35643820"/>
          <a:ext cx="144145" cy="262890"/>
        </a:xfrm>
        <a:prstGeom prst="rect">
          <a:avLst/>
        </a:prstGeom>
        <a:noFill/>
        <a:ln w="9525">
          <a:noFill/>
        </a:ln>
      </xdr:spPr>
    </xdr:sp>
    <xdr:clientData/>
  </xdr:twoCellAnchor>
  <xdr:twoCellAnchor editAs="oneCell">
    <xdr:from>
      <xdr:col>4</xdr:col>
      <xdr:colOff>466725</xdr:colOff>
      <xdr:row>39</xdr:row>
      <xdr:rowOff>0</xdr:rowOff>
    </xdr:from>
    <xdr:to>
      <xdr:col>5</xdr:col>
      <xdr:colOff>23495</xdr:colOff>
      <xdr:row>39</xdr:row>
      <xdr:rowOff>262890</xdr:rowOff>
    </xdr:to>
    <xdr:sp>
      <xdr:nvSpPr>
        <xdr:cNvPr id="134" name="Text Box 23"/>
        <xdr:cNvSpPr txBox="1"/>
      </xdr:nvSpPr>
      <xdr:spPr>
        <a:xfrm>
          <a:off x="4788535" y="35643820"/>
          <a:ext cx="144145" cy="262890"/>
        </a:xfrm>
        <a:prstGeom prst="rect">
          <a:avLst/>
        </a:prstGeom>
        <a:noFill/>
        <a:ln w="9525">
          <a:noFill/>
        </a:ln>
      </xdr:spPr>
    </xdr:sp>
    <xdr:clientData/>
  </xdr:twoCellAnchor>
  <xdr:twoCellAnchor editAs="oneCell">
    <xdr:from>
      <xdr:col>4</xdr:col>
      <xdr:colOff>466725</xdr:colOff>
      <xdr:row>39</xdr:row>
      <xdr:rowOff>0</xdr:rowOff>
    </xdr:from>
    <xdr:to>
      <xdr:col>5</xdr:col>
      <xdr:colOff>23495</xdr:colOff>
      <xdr:row>39</xdr:row>
      <xdr:rowOff>262890</xdr:rowOff>
    </xdr:to>
    <xdr:sp>
      <xdr:nvSpPr>
        <xdr:cNvPr id="135" name="Text Box 23"/>
        <xdr:cNvSpPr txBox="1"/>
      </xdr:nvSpPr>
      <xdr:spPr>
        <a:xfrm>
          <a:off x="4788535" y="35643820"/>
          <a:ext cx="144145" cy="262890"/>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258445</xdr:rowOff>
    </xdr:to>
    <xdr:sp>
      <xdr:nvSpPr>
        <xdr:cNvPr id="136" name="Text Box 23"/>
        <xdr:cNvSpPr txBox="1"/>
      </xdr:nvSpPr>
      <xdr:spPr>
        <a:xfrm>
          <a:off x="4788535" y="44902120"/>
          <a:ext cx="144145" cy="258445"/>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258445</xdr:rowOff>
    </xdr:to>
    <xdr:sp>
      <xdr:nvSpPr>
        <xdr:cNvPr id="137" name="Text Box 23"/>
        <xdr:cNvSpPr txBox="1"/>
      </xdr:nvSpPr>
      <xdr:spPr>
        <a:xfrm>
          <a:off x="4788535" y="44902120"/>
          <a:ext cx="144145" cy="258445"/>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452120</xdr:rowOff>
    </xdr:to>
    <xdr:sp>
      <xdr:nvSpPr>
        <xdr:cNvPr id="138" name="Text Box 23"/>
        <xdr:cNvSpPr txBox="1"/>
      </xdr:nvSpPr>
      <xdr:spPr>
        <a:xfrm>
          <a:off x="4788535" y="44902120"/>
          <a:ext cx="144145" cy="452120"/>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452120</xdr:rowOff>
    </xdr:to>
    <xdr:sp>
      <xdr:nvSpPr>
        <xdr:cNvPr id="139" name="Text Box 23"/>
        <xdr:cNvSpPr txBox="1"/>
      </xdr:nvSpPr>
      <xdr:spPr>
        <a:xfrm>
          <a:off x="4788535" y="44902120"/>
          <a:ext cx="144145" cy="452120"/>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452120</xdr:rowOff>
    </xdr:to>
    <xdr:sp>
      <xdr:nvSpPr>
        <xdr:cNvPr id="140" name="Text Box 23"/>
        <xdr:cNvSpPr txBox="1"/>
      </xdr:nvSpPr>
      <xdr:spPr>
        <a:xfrm>
          <a:off x="4788535" y="44902120"/>
          <a:ext cx="144145" cy="452120"/>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258445</xdr:rowOff>
    </xdr:to>
    <xdr:sp>
      <xdr:nvSpPr>
        <xdr:cNvPr id="141" name="Text Box 23"/>
        <xdr:cNvSpPr txBox="1"/>
      </xdr:nvSpPr>
      <xdr:spPr>
        <a:xfrm>
          <a:off x="4788535" y="44902120"/>
          <a:ext cx="144145" cy="258445"/>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262890</xdr:rowOff>
    </xdr:to>
    <xdr:sp>
      <xdr:nvSpPr>
        <xdr:cNvPr id="142" name="Text Box 23"/>
        <xdr:cNvSpPr txBox="1"/>
      </xdr:nvSpPr>
      <xdr:spPr>
        <a:xfrm>
          <a:off x="4788535" y="44902120"/>
          <a:ext cx="144145" cy="262890"/>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254000</xdr:rowOff>
    </xdr:to>
    <xdr:sp>
      <xdr:nvSpPr>
        <xdr:cNvPr id="143" name="Text Box 23"/>
        <xdr:cNvSpPr txBox="1"/>
      </xdr:nvSpPr>
      <xdr:spPr>
        <a:xfrm>
          <a:off x="4788535" y="44902120"/>
          <a:ext cx="144145" cy="254000"/>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452120</xdr:rowOff>
    </xdr:to>
    <xdr:sp>
      <xdr:nvSpPr>
        <xdr:cNvPr id="144" name="Text Box 23"/>
        <xdr:cNvSpPr txBox="1"/>
      </xdr:nvSpPr>
      <xdr:spPr>
        <a:xfrm>
          <a:off x="4788535" y="44902120"/>
          <a:ext cx="144145" cy="452120"/>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452120</xdr:rowOff>
    </xdr:to>
    <xdr:sp>
      <xdr:nvSpPr>
        <xdr:cNvPr id="145" name="Text Box 23"/>
        <xdr:cNvSpPr txBox="1"/>
      </xdr:nvSpPr>
      <xdr:spPr>
        <a:xfrm>
          <a:off x="4788535" y="44902120"/>
          <a:ext cx="144145" cy="452120"/>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452120</xdr:rowOff>
    </xdr:to>
    <xdr:sp>
      <xdr:nvSpPr>
        <xdr:cNvPr id="146" name="Text Box 23"/>
        <xdr:cNvSpPr txBox="1"/>
      </xdr:nvSpPr>
      <xdr:spPr>
        <a:xfrm>
          <a:off x="4788535" y="44902120"/>
          <a:ext cx="144145" cy="452120"/>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262890</xdr:rowOff>
    </xdr:to>
    <xdr:sp>
      <xdr:nvSpPr>
        <xdr:cNvPr id="147" name="Text Box 23"/>
        <xdr:cNvSpPr txBox="1"/>
      </xdr:nvSpPr>
      <xdr:spPr>
        <a:xfrm>
          <a:off x="4788535" y="44902120"/>
          <a:ext cx="144145" cy="262890"/>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262890</xdr:rowOff>
    </xdr:to>
    <xdr:sp>
      <xdr:nvSpPr>
        <xdr:cNvPr id="148" name="Text Box 23"/>
        <xdr:cNvSpPr txBox="1"/>
      </xdr:nvSpPr>
      <xdr:spPr>
        <a:xfrm>
          <a:off x="4788535" y="44902120"/>
          <a:ext cx="144145" cy="262890"/>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262890</xdr:rowOff>
    </xdr:to>
    <xdr:sp>
      <xdr:nvSpPr>
        <xdr:cNvPr id="149" name="Text Box 23"/>
        <xdr:cNvSpPr txBox="1"/>
      </xdr:nvSpPr>
      <xdr:spPr>
        <a:xfrm>
          <a:off x="4788535" y="44902120"/>
          <a:ext cx="144145" cy="262890"/>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452120</xdr:rowOff>
    </xdr:to>
    <xdr:sp>
      <xdr:nvSpPr>
        <xdr:cNvPr id="150" name="Text Box 23"/>
        <xdr:cNvSpPr txBox="1"/>
      </xdr:nvSpPr>
      <xdr:spPr>
        <a:xfrm>
          <a:off x="4788535" y="44902120"/>
          <a:ext cx="144145" cy="452120"/>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452120</xdr:rowOff>
    </xdr:to>
    <xdr:sp>
      <xdr:nvSpPr>
        <xdr:cNvPr id="151" name="Text Box 23"/>
        <xdr:cNvSpPr txBox="1"/>
      </xdr:nvSpPr>
      <xdr:spPr>
        <a:xfrm>
          <a:off x="4788535" y="44902120"/>
          <a:ext cx="144145" cy="452120"/>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452120</xdr:rowOff>
    </xdr:to>
    <xdr:sp>
      <xdr:nvSpPr>
        <xdr:cNvPr id="152" name="Text Box 23"/>
        <xdr:cNvSpPr txBox="1"/>
      </xdr:nvSpPr>
      <xdr:spPr>
        <a:xfrm>
          <a:off x="4788535" y="44902120"/>
          <a:ext cx="144145" cy="452120"/>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262890</xdr:rowOff>
    </xdr:to>
    <xdr:sp>
      <xdr:nvSpPr>
        <xdr:cNvPr id="153" name="Text Box 23"/>
        <xdr:cNvSpPr txBox="1"/>
      </xdr:nvSpPr>
      <xdr:spPr>
        <a:xfrm>
          <a:off x="4788535" y="44902120"/>
          <a:ext cx="144145" cy="262890"/>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258445</xdr:rowOff>
    </xdr:to>
    <xdr:sp>
      <xdr:nvSpPr>
        <xdr:cNvPr id="154" name="Text Box 23"/>
        <xdr:cNvSpPr txBox="1"/>
      </xdr:nvSpPr>
      <xdr:spPr>
        <a:xfrm>
          <a:off x="4788535" y="44902120"/>
          <a:ext cx="144145" cy="258445"/>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258445</xdr:rowOff>
    </xdr:to>
    <xdr:sp>
      <xdr:nvSpPr>
        <xdr:cNvPr id="155" name="Text Box 23"/>
        <xdr:cNvSpPr txBox="1"/>
      </xdr:nvSpPr>
      <xdr:spPr>
        <a:xfrm>
          <a:off x="4788535" y="44902120"/>
          <a:ext cx="144145" cy="258445"/>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452120</xdr:rowOff>
    </xdr:to>
    <xdr:sp>
      <xdr:nvSpPr>
        <xdr:cNvPr id="156" name="Text Box 23"/>
        <xdr:cNvSpPr txBox="1"/>
      </xdr:nvSpPr>
      <xdr:spPr>
        <a:xfrm>
          <a:off x="4788535" y="44902120"/>
          <a:ext cx="144145" cy="452120"/>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452120</xdr:rowOff>
    </xdr:to>
    <xdr:sp>
      <xdr:nvSpPr>
        <xdr:cNvPr id="157" name="Text Box 23"/>
        <xdr:cNvSpPr txBox="1"/>
      </xdr:nvSpPr>
      <xdr:spPr>
        <a:xfrm>
          <a:off x="4788535" y="44902120"/>
          <a:ext cx="144145" cy="452120"/>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452120</xdr:rowOff>
    </xdr:to>
    <xdr:sp>
      <xdr:nvSpPr>
        <xdr:cNvPr id="158" name="Text Box 23"/>
        <xdr:cNvSpPr txBox="1"/>
      </xdr:nvSpPr>
      <xdr:spPr>
        <a:xfrm>
          <a:off x="4788535" y="44902120"/>
          <a:ext cx="144145" cy="452120"/>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258445</xdr:rowOff>
    </xdr:to>
    <xdr:sp>
      <xdr:nvSpPr>
        <xdr:cNvPr id="159" name="Text Box 23"/>
        <xdr:cNvSpPr txBox="1"/>
      </xdr:nvSpPr>
      <xdr:spPr>
        <a:xfrm>
          <a:off x="4788535" y="44902120"/>
          <a:ext cx="144145" cy="258445"/>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262890</xdr:rowOff>
    </xdr:to>
    <xdr:sp>
      <xdr:nvSpPr>
        <xdr:cNvPr id="160" name="Text Box 23"/>
        <xdr:cNvSpPr txBox="1"/>
      </xdr:nvSpPr>
      <xdr:spPr>
        <a:xfrm>
          <a:off x="4788535" y="44902120"/>
          <a:ext cx="144145" cy="262890"/>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254000</xdr:rowOff>
    </xdr:to>
    <xdr:sp>
      <xdr:nvSpPr>
        <xdr:cNvPr id="161" name="Text Box 23"/>
        <xdr:cNvSpPr txBox="1"/>
      </xdr:nvSpPr>
      <xdr:spPr>
        <a:xfrm>
          <a:off x="4788535" y="44902120"/>
          <a:ext cx="144145" cy="254000"/>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452120</xdr:rowOff>
    </xdr:to>
    <xdr:sp>
      <xdr:nvSpPr>
        <xdr:cNvPr id="162" name="Text Box 23"/>
        <xdr:cNvSpPr txBox="1"/>
      </xdr:nvSpPr>
      <xdr:spPr>
        <a:xfrm>
          <a:off x="4788535" y="44902120"/>
          <a:ext cx="144145" cy="452120"/>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452120</xdr:rowOff>
    </xdr:to>
    <xdr:sp>
      <xdr:nvSpPr>
        <xdr:cNvPr id="163" name="Text Box 23"/>
        <xdr:cNvSpPr txBox="1"/>
      </xdr:nvSpPr>
      <xdr:spPr>
        <a:xfrm>
          <a:off x="4788535" y="44902120"/>
          <a:ext cx="144145" cy="452120"/>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452120</xdr:rowOff>
    </xdr:to>
    <xdr:sp>
      <xdr:nvSpPr>
        <xdr:cNvPr id="164" name="Text Box 23"/>
        <xdr:cNvSpPr txBox="1"/>
      </xdr:nvSpPr>
      <xdr:spPr>
        <a:xfrm>
          <a:off x="4788535" y="44902120"/>
          <a:ext cx="144145" cy="452120"/>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262890</xdr:rowOff>
    </xdr:to>
    <xdr:sp>
      <xdr:nvSpPr>
        <xdr:cNvPr id="165" name="Text Box 23"/>
        <xdr:cNvSpPr txBox="1"/>
      </xdr:nvSpPr>
      <xdr:spPr>
        <a:xfrm>
          <a:off x="4788535" y="44902120"/>
          <a:ext cx="144145" cy="262890"/>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262890</xdr:rowOff>
    </xdr:to>
    <xdr:sp>
      <xdr:nvSpPr>
        <xdr:cNvPr id="166" name="Text Box 23"/>
        <xdr:cNvSpPr txBox="1"/>
      </xdr:nvSpPr>
      <xdr:spPr>
        <a:xfrm>
          <a:off x="4788535" y="44902120"/>
          <a:ext cx="144145" cy="262890"/>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262890</xdr:rowOff>
    </xdr:to>
    <xdr:sp>
      <xdr:nvSpPr>
        <xdr:cNvPr id="167" name="Text Box 23"/>
        <xdr:cNvSpPr txBox="1"/>
      </xdr:nvSpPr>
      <xdr:spPr>
        <a:xfrm>
          <a:off x="4788535" y="44902120"/>
          <a:ext cx="144145" cy="262890"/>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452120</xdr:rowOff>
    </xdr:to>
    <xdr:sp>
      <xdr:nvSpPr>
        <xdr:cNvPr id="168" name="Text Box 23"/>
        <xdr:cNvSpPr txBox="1"/>
      </xdr:nvSpPr>
      <xdr:spPr>
        <a:xfrm>
          <a:off x="4788535" y="44902120"/>
          <a:ext cx="144145" cy="452120"/>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452120</xdr:rowOff>
    </xdr:to>
    <xdr:sp>
      <xdr:nvSpPr>
        <xdr:cNvPr id="169" name="Text Box 23"/>
        <xdr:cNvSpPr txBox="1"/>
      </xdr:nvSpPr>
      <xdr:spPr>
        <a:xfrm>
          <a:off x="4788535" y="44902120"/>
          <a:ext cx="144145" cy="452120"/>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452120</xdr:rowOff>
    </xdr:to>
    <xdr:sp>
      <xdr:nvSpPr>
        <xdr:cNvPr id="170" name="Text Box 23"/>
        <xdr:cNvSpPr txBox="1"/>
      </xdr:nvSpPr>
      <xdr:spPr>
        <a:xfrm>
          <a:off x="4788535" y="44902120"/>
          <a:ext cx="144145" cy="452120"/>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262890</xdr:rowOff>
    </xdr:to>
    <xdr:sp>
      <xdr:nvSpPr>
        <xdr:cNvPr id="171" name="Text Box 23"/>
        <xdr:cNvSpPr txBox="1"/>
      </xdr:nvSpPr>
      <xdr:spPr>
        <a:xfrm>
          <a:off x="4788535" y="44902120"/>
          <a:ext cx="144145" cy="262890"/>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258445</xdr:rowOff>
    </xdr:to>
    <xdr:sp>
      <xdr:nvSpPr>
        <xdr:cNvPr id="172" name="Text Box 23"/>
        <xdr:cNvSpPr txBox="1"/>
      </xdr:nvSpPr>
      <xdr:spPr>
        <a:xfrm>
          <a:off x="4788535" y="44902120"/>
          <a:ext cx="144145" cy="258445"/>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258445</xdr:rowOff>
    </xdr:to>
    <xdr:sp>
      <xdr:nvSpPr>
        <xdr:cNvPr id="173" name="Text Box 23"/>
        <xdr:cNvSpPr txBox="1"/>
      </xdr:nvSpPr>
      <xdr:spPr>
        <a:xfrm>
          <a:off x="4788535" y="44902120"/>
          <a:ext cx="144145" cy="258445"/>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452120</xdr:rowOff>
    </xdr:to>
    <xdr:sp>
      <xdr:nvSpPr>
        <xdr:cNvPr id="174" name="Text Box 23"/>
        <xdr:cNvSpPr txBox="1"/>
      </xdr:nvSpPr>
      <xdr:spPr>
        <a:xfrm>
          <a:off x="4788535" y="44902120"/>
          <a:ext cx="144145" cy="452120"/>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452120</xdr:rowOff>
    </xdr:to>
    <xdr:sp>
      <xdr:nvSpPr>
        <xdr:cNvPr id="175" name="Text Box 23"/>
        <xdr:cNvSpPr txBox="1"/>
      </xdr:nvSpPr>
      <xdr:spPr>
        <a:xfrm>
          <a:off x="4788535" y="44902120"/>
          <a:ext cx="144145" cy="452120"/>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452120</xdr:rowOff>
    </xdr:to>
    <xdr:sp>
      <xdr:nvSpPr>
        <xdr:cNvPr id="176" name="Text Box 23"/>
        <xdr:cNvSpPr txBox="1"/>
      </xdr:nvSpPr>
      <xdr:spPr>
        <a:xfrm>
          <a:off x="4788535" y="44902120"/>
          <a:ext cx="144145" cy="452120"/>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258445</xdr:rowOff>
    </xdr:to>
    <xdr:sp>
      <xdr:nvSpPr>
        <xdr:cNvPr id="177" name="Text Box 23"/>
        <xdr:cNvSpPr txBox="1"/>
      </xdr:nvSpPr>
      <xdr:spPr>
        <a:xfrm>
          <a:off x="4788535" y="44902120"/>
          <a:ext cx="144145" cy="258445"/>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262890</xdr:rowOff>
    </xdr:to>
    <xdr:sp>
      <xdr:nvSpPr>
        <xdr:cNvPr id="178" name="Text Box 23"/>
        <xdr:cNvSpPr txBox="1"/>
      </xdr:nvSpPr>
      <xdr:spPr>
        <a:xfrm>
          <a:off x="4788535" y="44902120"/>
          <a:ext cx="144145" cy="262890"/>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254000</xdr:rowOff>
    </xdr:to>
    <xdr:sp>
      <xdr:nvSpPr>
        <xdr:cNvPr id="179" name="Text Box 23"/>
        <xdr:cNvSpPr txBox="1"/>
      </xdr:nvSpPr>
      <xdr:spPr>
        <a:xfrm>
          <a:off x="4788535" y="44902120"/>
          <a:ext cx="144145" cy="254000"/>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452120</xdr:rowOff>
    </xdr:to>
    <xdr:sp>
      <xdr:nvSpPr>
        <xdr:cNvPr id="180" name="Text Box 23"/>
        <xdr:cNvSpPr txBox="1"/>
      </xdr:nvSpPr>
      <xdr:spPr>
        <a:xfrm>
          <a:off x="4788535" y="44902120"/>
          <a:ext cx="144145" cy="452120"/>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452120</xdr:rowOff>
    </xdr:to>
    <xdr:sp>
      <xdr:nvSpPr>
        <xdr:cNvPr id="181" name="Text Box 23"/>
        <xdr:cNvSpPr txBox="1"/>
      </xdr:nvSpPr>
      <xdr:spPr>
        <a:xfrm>
          <a:off x="4788535" y="44902120"/>
          <a:ext cx="144145" cy="452120"/>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452120</xdr:rowOff>
    </xdr:to>
    <xdr:sp>
      <xdr:nvSpPr>
        <xdr:cNvPr id="182" name="Text Box 23"/>
        <xdr:cNvSpPr txBox="1"/>
      </xdr:nvSpPr>
      <xdr:spPr>
        <a:xfrm>
          <a:off x="4788535" y="44902120"/>
          <a:ext cx="144145" cy="452120"/>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262890</xdr:rowOff>
    </xdr:to>
    <xdr:sp>
      <xdr:nvSpPr>
        <xdr:cNvPr id="183" name="Text Box 23"/>
        <xdr:cNvSpPr txBox="1"/>
      </xdr:nvSpPr>
      <xdr:spPr>
        <a:xfrm>
          <a:off x="4788535" y="44902120"/>
          <a:ext cx="144145" cy="262890"/>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262890</xdr:rowOff>
    </xdr:to>
    <xdr:sp>
      <xdr:nvSpPr>
        <xdr:cNvPr id="184" name="Text Box 23"/>
        <xdr:cNvSpPr txBox="1"/>
      </xdr:nvSpPr>
      <xdr:spPr>
        <a:xfrm>
          <a:off x="4788535" y="44902120"/>
          <a:ext cx="144145" cy="262890"/>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262890</xdr:rowOff>
    </xdr:to>
    <xdr:sp>
      <xdr:nvSpPr>
        <xdr:cNvPr id="185" name="Text Box 23"/>
        <xdr:cNvSpPr txBox="1"/>
      </xdr:nvSpPr>
      <xdr:spPr>
        <a:xfrm>
          <a:off x="4788535" y="44902120"/>
          <a:ext cx="144145" cy="262890"/>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452120</xdr:rowOff>
    </xdr:to>
    <xdr:sp>
      <xdr:nvSpPr>
        <xdr:cNvPr id="186" name="Text Box 23"/>
        <xdr:cNvSpPr txBox="1"/>
      </xdr:nvSpPr>
      <xdr:spPr>
        <a:xfrm>
          <a:off x="4788535" y="44902120"/>
          <a:ext cx="144145" cy="452120"/>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452120</xdr:rowOff>
    </xdr:to>
    <xdr:sp>
      <xdr:nvSpPr>
        <xdr:cNvPr id="187" name="Text Box 23"/>
        <xdr:cNvSpPr txBox="1"/>
      </xdr:nvSpPr>
      <xdr:spPr>
        <a:xfrm>
          <a:off x="4788535" y="44902120"/>
          <a:ext cx="144145" cy="452120"/>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452120</xdr:rowOff>
    </xdr:to>
    <xdr:sp>
      <xdr:nvSpPr>
        <xdr:cNvPr id="188" name="Text Box 23"/>
        <xdr:cNvSpPr txBox="1"/>
      </xdr:nvSpPr>
      <xdr:spPr>
        <a:xfrm>
          <a:off x="4788535" y="44902120"/>
          <a:ext cx="144145" cy="452120"/>
        </a:xfrm>
        <a:prstGeom prst="rect">
          <a:avLst/>
        </a:prstGeom>
        <a:noFill/>
        <a:ln w="9525">
          <a:noFill/>
        </a:ln>
      </xdr:spPr>
    </xdr:sp>
    <xdr:clientData/>
  </xdr:twoCellAnchor>
  <xdr:twoCellAnchor editAs="oneCell">
    <xdr:from>
      <xdr:col>4</xdr:col>
      <xdr:colOff>466725</xdr:colOff>
      <xdr:row>51</xdr:row>
      <xdr:rowOff>0</xdr:rowOff>
    </xdr:from>
    <xdr:to>
      <xdr:col>5</xdr:col>
      <xdr:colOff>23495</xdr:colOff>
      <xdr:row>51</xdr:row>
      <xdr:rowOff>262890</xdr:rowOff>
    </xdr:to>
    <xdr:sp>
      <xdr:nvSpPr>
        <xdr:cNvPr id="189" name="Text Box 23"/>
        <xdr:cNvSpPr txBox="1"/>
      </xdr:nvSpPr>
      <xdr:spPr>
        <a:xfrm>
          <a:off x="4788535" y="44902120"/>
          <a:ext cx="144145" cy="26289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258445</xdr:rowOff>
    </xdr:to>
    <xdr:sp>
      <xdr:nvSpPr>
        <xdr:cNvPr id="190" name="Text Box 23"/>
        <xdr:cNvSpPr txBox="1"/>
      </xdr:nvSpPr>
      <xdr:spPr>
        <a:xfrm>
          <a:off x="4788535" y="46172120"/>
          <a:ext cx="144145" cy="258445"/>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258445</xdr:rowOff>
    </xdr:to>
    <xdr:sp>
      <xdr:nvSpPr>
        <xdr:cNvPr id="191" name="Text Box 23"/>
        <xdr:cNvSpPr txBox="1"/>
      </xdr:nvSpPr>
      <xdr:spPr>
        <a:xfrm>
          <a:off x="4788535" y="46172120"/>
          <a:ext cx="144145" cy="258445"/>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192"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193"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194"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258445</xdr:rowOff>
    </xdr:to>
    <xdr:sp>
      <xdr:nvSpPr>
        <xdr:cNvPr id="195" name="Text Box 23"/>
        <xdr:cNvSpPr txBox="1"/>
      </xdr:nvSpPr>
      <xdr:spPr>
        <a:xfrm>
          <a:off x="4788535" y="46172120"/>
          <a:ext cx="144145" cy="258445"/>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262890</xdr:rowOff>
    </xdr:to>
    <xdr:sp>
      <xdr:nvSpPr>
        <xdr:cNvPr id="196" name="Text Box 23"/>
        <xdr:cNvSpPr txBox="1"/>
      </xdr:nvSpPr>
      <xdr:spPr>
        <a:xfrm>
          <a:off x="4788535" y="46172120"/>
          <a:ext cx="144145" cy="26289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254000</xdr:rowOff>
    </xdr:to>
    <xdr:sp>
      <xdr:nvSpPr>
        <xdr:cNvPr id="197" name="Text Box 23"/>
        <xdr:cNvSpPr txBox="1"/>
      </xdr:nvSpPr>
      <xdr:spPr>
        <a:xfrm>
          <a:off x="4788535" y="46172120"/>
          <a:ext cx="144145" cy="25400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198"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199"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200"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262890</xdr:rowOff>
    </xdr:to>
    <xdr:sp>
      <xdr:nvSpPr>
        <xdr:cNvPr id="201" name="Text Box 23"/>
        <xdr:cNvSpPr txBox="1"/>
      </xdr:nvSpPr>
      <xdr:spPr>
        <a:xfrm>
          <a:off x="4788535" y="46172120"/>
          <a:ext cx="144145" cy="26289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262890</xdr:rowOff>
    </xdr:to>
    <xdr:sp>
      <xdr:nvSpPr>
        <xdr:cNvPr id="202" name="Text Box 23"/>
        <xdr:cNvSpPr txBox="1"/>
      </xdr:nvSpPr>
      <xdr:spPr>
        <a:xfrm>
          <a:off x="4788535" y="46172120"/>
          <a:ext cx="144145" cy="26289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262890</xdr:rowOff>
    </xdr:to>
    <xdr:sp>
      <xdr:nvSpPr>
        <xdr:cNvPr id="203" name="Text Box 23"/>
        <xdr:cNvSpPr txBox="1"/>
      </xdr:nvSpPr>
      <xdr:spPr>
        <a:xfrm>
          <a:off x="4788535" y="46172120"/>
          <a:ext cx="144145" cy="26289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204"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205"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206"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262890</xdr:rowOff>
    </xdr:to>
    <xdr:sp>
      <xdr:nvSpPr>
        <xdr:cNvPr id="207" name="Text Box 23"/>
        <xdr:cNvSpPr txBox="1"/>
      </xdr:nvSpPr>
      <xdr:spPr>
        <a:xfrm>
          <a:off x="4788535" y="46172120"/>
          <a:ext cx="144145" cy="26289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258445</xdr:rowOff>
    </xdr:to>
    <xdr:sp>
      <xdr:nvSpPr>
        <xdr:cNvPr id="208" name="Text Box 23"/>
        <xdr:cNvSpPr txBox="1"/>
      </xdr:nvSpPr>
      <xdr:spPr>
        <a:xfrm>
          <a:off x="4788535" y="46172120"/>
          <a:ext cx="144145" cy="258445"/>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258445</xdr:rowOff>
    </xdr:to>
    <xdr:sp>
      <xdr:nvSpPr>
        <xdr:cNvPr id="209" name="Text Box 23"/>
        <xdr:cNvSpPr txBox="1"/>
      </xdr:nvSpPr>
      <xdr:spPr>
        <a:xfrm>
          <a:off x="4788535" y="46172120"/>
          <a:ext cx="144145" cy="258445"/>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210"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211"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212"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258445</xdr:rowOff>
    </xdr:to>
    <xdr:sp>
      <xdr:nvSpPr>
        <xdr:cNvPr id="213" name="Text Box 23"/>
        <xdr:cNvSpPr txBox="1"/>
      </xdr:nvSpPr>
      <xdr:spPr>
        <a:xfrm>
          <a:off x="4788535" y="46172120"/>
          <a:ext cx="144145" cy="258445"/>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262890</xdr:rowOff>
    </xdr:to>
    <xdr:sp>
      <xdr:nvSpPr>
        <xdr:cNvPr id="214" name="Text Box 23"/>
        <xdr:cNvSpPr txBox="1"/>
      </xdr:nvSpPr>
      <xdr:spPr>
        <a:xfrm>
          <a:off x="4788535" y="46172120"/>
          <a:ext cx="144145" cy="26289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254000</xdr:rowOff>
    </xdr:to>
    <xdr:sp>
      <xdr:nvSpPr>
        <xdr:cNvPr id="215" name="Text Box 23"/>
        <xdr:cNvSpPr txBox="1"/>
      </xdr:nvSpPr>
      <xdr:spPr>
        <a:xfrm>
          <a:off x="4788535" y="46172120"/>
          <a:ext cx="144145" cy="25400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216"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217"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218"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262890</xdr:rowOff>
    </xdr:to>
    <xdr:sp>
      <xdr:nvSpPr>
        <xdr:cNvPr id="219" name="Text Box 23"/>
        <xdr:cNvSpPr txBox="1"/>
      </xdr:nvSpPr>
      <xdr:spPr>
        <a:xfrm>
          <a:off x="4788535" y="46172120"/>
          <a:ext cx="144145" cy="26289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262890</xdr:rowOff>
    </xdr:to>
    <xdr:sp>
      <xdr:nvSpPr>
        <xdr:cNvPr id="220" name="Text Box 23"/>
        <xdr:cNvSpPr txBox="1"/>
      </xdr:nvSpPr>
      <xdr:spPr>
        <a:xfrm>
          <a:off x="4788535" y="46172120"/>
          <a:ext cx="144145" cy="26289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262890</xdr:rowOff>
    </xdr:to>
    <xdr:sp>
      <xdr:nvSpPr>
        <xdr:cNvPr id="221" name="Text Box 23"/>
        <xdr:cNvSpPr txBox="1"/>
      </xdr:nvSpPr>
      <xdr:spPr>
        <a:xfrm>
          <a:off x="4788535" y="46172120"/>
          <a:ext cx="144145" cy="26289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222"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223"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224"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262890</xdr:rowOff>
    </xdr:to>
    <xdr:sp>
      <xdr:nvSpPr>
        <xdr:cNvPr id="225" name="Text Box 23"/>
        <xdr:cNvSpPr txBox="1"/>
      </xdr:nvSpPr>
      <xdr:spPr>
        <a:xfrm>
          <a:off x="4788535" y="46172120"/>
          <a:ext cx="144145" cy="26289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258445</xdr:rowOff>
    </xdr:to>
    <xdr:sp>
      <xdr:nvSpPr>
        <xdr:cNvPr id="226" name="Text Box 23"/>
        <xdr:cNvSpPr txBox="1"/>
      </xdr:nvSpPr>
      <xdr:spPr>
        <a:xfrm>
          <a:off x="4788535" y="46172120"/>
          <a:ext cx="144145" cy="258445"/>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258445</xdr:rowOff>
    </xdr:to>
    <xdr:sp>
      <xdr:nvSpPr>
        <xdr:cNvPr id="227" name="Text Box 23"/>
        <xdr:cNvSpPr txBox="1"/>
      </xdr:nvSpPr>
      <xdr:spPr>
        <a:xfrm>
          <a:off x="4788535" y="46172120"/>
          <a:ext cx="144145" cy="258445"/>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228"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229"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230"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258445</xdr:rowOff>
    </xdr:to>
    <xdr:sp>
      <xdr:nvSpPr>
        <xdr:cNvPr id="231" name="Text Box 23"/>
        <xdr:cNvSpPr txBox="1"/>
      </xdr:nvSpPr>
      <xdr:spPr>
        <a:xfrm>
          <a:off x="4788535" y="46172120"/>
          <a:ext cx="144145" cy="258445"/>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262890</xdr:rowOff>
    </xdr:to>
    <xdr:sp>
      <xdr:nvSpPr>
        <xdr:cNvPr id="232" name="Text Box 23"/>
        <xdr:cNvSpPr txBox="1"/>
      </xdr:nvSpPr>
      <xdr:spPr>
        <a:xfrm>
          <a:off x="4788535" y="46172120"/>
          <a:ext cx="144145" cy="26289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254000</xdr:rowOff>
    </xdr:to>
    <xdr:sp>
      <xdr:nvSpPr>
        <xdr:cNvPr id="233" name="Text Box 23"/>
        <xdr:cNvSpPr txBox="1"/>
      </xdr:nvSpPr>
      <xdr:spPr>
        <a:xfrm>
          <a:off x="4788535" y="46172120"/>
          <a:ext cx="144145" cy="25400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234"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235"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236"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262890</xdr:rowOff>
    </xdr:to>
    <xdr:sp>
      <xdr:nvSpPr>
        <xdr:cNvPr id="237" name="Text Box 23"/>
        <xdr:cNvSpPr txBox="1"/>
      </xdr:nvSpPr>
      <xdr:spPr>
        <a:xfrm>
          <a:off x="4788535" y="46172120"/>
          <a:ext cx="144145" cy="26289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262890</xdr:rowOff>
    </xdr:to>
    <xdr:sp>
      <xdr:nvSpPr>
        <xdr:cNvPr id="238" name="Text Box 23"/>
        <xdr:cNvSpPr txBox="1"/>
      </xdr:nvSpPr>
      <xdr:spPr>
        <a:xfrm>
          <a:off x="4788535" y="46172120"/>
          <a:ext cx="144145" cy="26289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262890</xdr:rowOff>
    </xdr:to>
    <xdr:sp>
      <xdr:nvSpPr>
        <xdr:cNvPr id="239" name="Text Box 23"/>
        <xdr:cNvSpPr txBox="1"/>
      </xdr:nvSpPr>
      <xdr:spPr>
        <a:xfrm>
          <a:off x="4788535" y="46172120"/>
          <a:ext cx="144145" cy="26289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240"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241"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242"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262890</xdr:rowOff>
    </xdr:to>
    <xdr:sp>
      <xdr:nvSpPr>
        <xdr:cNvPr id="243" name="Text Box 23"/>
        <xdr:cNvSpPr txBox="1"/>
      </xdr:nvSpPr>
      <xdr:spPr>
        <a:xfrm>
          <a:off x="4788535" y="46172120"/>
          <a:ext cx="144145" cy="262890"/>
        </a:xfrm>
        <a:prstGeom prst="rect">
          <a:avLst/>
        </a:prstGeom>
        <a:noFill/>
        <a:ln w="9525">
          <a:noFill/>
        </a:ln>
      </xdr:spPr>
    </xdr:sp>
    <xdr:clientData/>
  </xdr:twoCellAnchor>
  <xdr:twoCellAnchor editAs="oneCell">
    <xdr:from>
      <xdr:col>4</xdr:col>
      <xdr:colOff>474345</xdr:colOff>
      <xdr:row>50</xdr:row>
      <xdr:rowOff>0</xdr:rowOff>
    </xdr:from>
    <xdr:to>
      <xdr:col>5</xdr:col>
      <xdr:colOff>25400</xdr:colOff>
      <xdr:row>50</xdr:row>
      <xdr:rowOff>257175</xdr:rowOff>
    </xdr:to>
    <xdr:sp>
      <xdr:nvSpPr>
        <xdr:cNvPr id="244" name="Text Box 23"/>
        <xdr:cNvSpPr txBox="1"/>
      </xdr:nvSpPr>
      <xdr:spPr>
        <a:xfrm>
          <a:off x="4796155" y="43898820"/>
          <a:ext cx="138430" cy="257175"/>
        </a:xfrm>
        <a:prstGeom prst="rect">
          <a:avLst/>
        </a:prstGeom>
        <a:noFill/>
        <a:ln w="9525">
          <a:noFill/>
        </a:ln>
      </xdr:spPr>
    </xdr:sp>
    <xdr:clientData/>
  </xdr:twoCellAnchor>
  <xdr:twoCellAnchor editAs="oneCell">
    <xdr:from>
      <xdr:col>4</xdr:col>
      <xdr:colOff>474345</xdr:colOff>
      <xdr:row>50</xdr:row>
      <xdr:rowOff>0</xdr:rowOff>
    </xdr:from>
    <xdr:to>
      <xdr:col>5</xdr:col>
      <xdr:colOff>25400</xdr:colOff>
      <xdr:row>50</xdr:row>
      <xdr:rowOff>257175</xdr:rowOff>
    </xdr:to>
    <xdr:sp>
      <xdr:nvSpPr>
        <xdr:cNvPr id="245" name="Text Box 23"/>
        <xdr:cNvSpPr txBox="1"/>
      </xdr:nvSpPr>
      <xdr:spPr>
        <a:xfrm>
          <a:off x="4796155" y="43898820"/>
          <a:ext cx="138430" cy="257175"/>
        </a:xfrm>
        <a:prstGeom prst="rect">
          <a:avLst/>
        </a:prstGeom>
        <a:noFill/>
        <a:ln w="9525">
          <a:noFill/>
        </a:ln>
      </xdr:spPr>
    </xdr:sp>
    <xdr:clientData/>
  </xdr:twoCellAnchor>
  <xdr:twoCellAnchor editAs="oneCell">
    <xdr:from>
      <xdr:col>4</xdr:col>
      <xdr:colOff>474345</xdr:colOff>
      <xdr:row>50</xdr:row>
      <xdr:rowOff>0</xdr:rowOff>
    </xdr:from>
    <xdr:to>
      <xdr:col>5</xdr:col>
      <xdr:colOff>25400</xdr:colOff>
      <xdr:row>50</xdr:row>
      <xdr:rowOff>451485</xdr:rowOff>
    </xdr:to>
    <xdr:sp>
      <xdr:nvSpPr>
        <xdr:cNvPr id="246" name="Text Box 23"/>
        <xdr:cNvSpPr txBox="1"/>
      </xdr:nvSpPr>
      <xdr:spPr>
        <a:xfrm>
          <a:off x="4796155" y="43898820"/>
          <a:ext cx="138430" cy="451485"/>
        </a:xfrm>
        <a:prstGeom prst="rect">
          <a:avLst/>
        </a:prstGeom>
        <a:noFill/>
        <a:ln w="9525">
          <a:noFill/>
        </a:ln>
      </xdr:spPr>
    </xdr:sp>
    <xdr:clientData/>
  </xdr:twoCellAnchor>
  <xdr:twoCellAnchor editAs="oneCell">
    <xdr:from>
      <xdr:col>4</xdr:col>
      <xdr:colOff>474345</xdr:colOff>
      <xdr:row>50</xdr:row>
      <xdr:rowOff>0</xdr:rowOff>
    </xdr:from>
    <xdr:to>
      <xdr:col>5</xdr:col>
      <xdr:colOff>25400</xdr:colOff>
      <xdr:row>50</xdr:row>
      <xdr:rowOff>451485</xdr:rowOff>
    </xdr:to>
    <xdr:sp>
      <xdr:nvSpPr>
        <xdr:cNvPr id="247" name="Text Box 23"/>
        <xdr:cNvSpPr txBox="1"/>
      </xdr:nvSpPr>
      <xdr:spPr>
        <a:xfrm>
          <a:off x="4796155" y="43898820"/>
          <a:ext cx="138430" cy="451485"/>
        </a:xfrm>
        <a:prstGeom prst="rect">
          <a:avLst/>
        </a:prstGeom>
        <a:noFill/>
        <a:ln w="9525">
          <a:noFill/>
        </a:ln>
      </xdr:spPr>
    </xdr:sp>
    <xdr:clientData/>
  </xdr:twoCellAnchor>
  <xdr:twoCellAnchor editAs="oneCell">
    <xdr:from>
      <xdr:col>4</xdr:col>
      <xdr:colOff>474345</xdr:colOff>
      <xdr:row>50</xdr:row>
      <xdr:rowOff>0</xdr:rowOff>
    </xdr:from>
    <xdr:to>
      <xdr:col>5</xdr:col>
      <xdr:colOff>25400</xdr:colOff>
      <xdr:row>50</xdr:row>
      <xdr:rowOff>451485</xdr:rowOff>
    </xdr:to>
    <xdr:sp>
      <xdr:nvSpPr>
        <xdr:cNvPr id="248" name="Text Box 23"/>
        <xdr:cNvSpPr txBox="1"/>
      </xdr:nvSpPr>
      <xdr:spPr>
        <a:xfrm>
          <a:off x="4796155" y="43898820"/>
          <a:ext cx="138430" cy="451485"/>
        </a:xfrm>
        <a:prstGeom prst="rect">
          <a:avLst/>
        </a:prstGeom>
        <a:noFill/>
        <a:ln w="9525">
          <a:noFill/>
        </a:ln>
      </xdr:spPr>
    </xdr:sp>
    <xdr:clientData/>
  </xdr:twoCellAnchor>
  <xdr:twoCellAnchor editAs="oneCell">
    <xdr:from>
      <xdr:col>4</xdr:col>
      <xdr:colOff>474345</xdr:colOff>
      <xdr:row>50</xdr:row>
      <xdr:rowOff>0</xdr:rowOff>
    </xdr:from>
    <xdr:to>
      <xdr:col>5</xdr:col>
      <xdr:colOff>25400</xdr:colOff>
      <xdr:row>50</xdr:row>
      <xdr:rowOff>257175</xdr:rowOff>
    </xdr:to>
    <xdr:sp>
      <xdr:nvSpPr>
        <xdr:cNvPr id="249" name="Text Box 23"/>
        <xdr:cNvSpPr txBox="1"/>
      </xdr:nvSpPr>
      <xdr:spPr>
        <a:xfrm>
          <a:off x="4796155" y="43898820"/>
          <a:ext cx="138430" cy="257175"/>
        </a:xfrm>
        <a:prstGeom prst="rect">
          <a:avLst/>
        </a:prstGeom>
        <a:noFill/>
        <a:ln w="9525">
          <a:noFill/>
        </a:ln>
      </xdr:spPr>
    </xdr:sp>
    <xdr:clientData/>
  </xdr:twoCellAnchor>
  <xdr:twoCellAnchor editAs="oneCell">
    <xdr:from>
      <xdr:col>4</xdr:col>
      <xdr:colOff>474345</xdr:colOff>
      <xdr:row>50</xdr:row>
      <xdr:rowOff>0</xdr:rowOff>
    </xdr:from>
    <xdr:to>
      <xdr:col>5</xdr:col>
      <xdr:colOff>25400</xdr:colOff>
      <xdr:row>50</xdr:row>
      <xdr:rowOff>262255</xdr:rowOff>
    </xdr:to>
    <xdr:sp>
      <xdr:nvSpPr>
        <xdr:cNvPr id="250" name="Text Box 23"/>
        <xdr:cNvSpPr txBox="1"/>
      </xdr:nvSpPr>
      <xdr:spPr>
        <a:xfrm>
          <a:off x="4796155" y="43898820"/>
          <a:ext cx="138430" cy="262255"/>
        </a:xfrm>
        <a:prstGeom prst="rect">
          <a:avLst/>
        </a:prstGeom>
        <a:noFill/>
        <a:ln w="9525">
          <a:noFill/>
        </a:ln>
      </xdr:spPr>
    </xdr:sp>
    <xdr:clientData/>
  </xdr:twoCellAnchor>
  <xdr:twoCellAnchor editAs="oneCell">
    <xdr:from>
      <xdr:col>4</xdr:col>
      <xdr:colOff>474345</xdr:colOff>
      <xdr:row>50</xdr:row>
      <xdr:rowOff>0</xdr:rowOff>
    </xdr:from>
    <xdr:to>
      <xdr:col>5</xdr:col>
      <xdr:colOff>25400</xdr:colOff>
      <xdr:row>50</xdr:row>
      <xdr:rowOff>257175</xdr:rowOff>
    </xdr:to>
    <xdr:sp>
      <xdr:nvSpPr>
        <xdr:cNvPr id="251" name="Text Box 23"/>
        <xdr:cNvSpPr txBox="1"/>
      </xdr:nvSpPr>
      <xdr:spPr>
        <a:xfrm>
          <a:off x="4796155" y="43898820"/>
          <a:ext cx="138430" cy="257175"/>
        </a:xfrm>
        <a:prstGeom prst="rect">
          <a:avLst/>
        </a:prstGeom>
        <a:noFill/>
        <a:ln w="9525">
          <a:noFill/>
        </a:ln>
      </xdr:spPr>
    </xdr:sp>
    <xdr:clientData/>
  </xdr:twoCellAnchor>
  <xdr:twoCellAnchor editAs="oneCell">
    <xdr:from>
      <xdr:col>4</xdr:col>
      <xdr:colOff>474345</xdr:colOff>
      <xdr:row>50</xdr:row>
      <xdr:rowOff>0</xdr:rowOff>
    </xdr:from>
    <xdr:to>
      <xdr:col>5</xdr:col>
      <xdr:colOff>25400</xdr:colOff>
      <xdr:row>50</xdr:row>
      <xdr:rowOff>451485</xdr:rowOff>
    </xdr:to>
    <xdr:sp>
      <xdr:nvSpPr>
        <xdr:cNvPr id="252" name="Text Box 23"/>
        <xdr:cNvSpPr txBox="1"/>
      </xdr:nvSpPr>
      <xdr:spPr>
        <a:xfrm>
          <a:off x="4796155" y="43898820"/>
          <a:ext cx="138430" cy="451485"/>
        </a:xfrm>
        <a:prstGeom prst="rect">
          <a:avLst/>
        </a:prstGeom>
        <a:noFill/>
        <a:ln w="9525">
          <a:noFill/>
        </a:ln>
      </xdr:spPr>
    </xdr:sp>
    <xdr:clientData/>
  </xdr:twoCellAnchor>
  <xdr:twoCellAnchor editAs="oneCell">
    <xdr:from>
      <xdr:col>4</xdr:col>
      <xdr:colOff>474345</xdr:colOff>
      <xdr:row>50</xdr:row>
      <xdr:rowOff>0</xdr:rowOff>
    </xdr:from>
    <xdr:to>
      <xdr:col>5</xdr:col>
      <xdr:colOff>25400</xdr:colOff>
      <xdr:row>50</xdr:row>
      <xdr:rowOff>451485</xdr:rowOff>
    </xdr:to>
    <xdr:sp>
      <xdr:nvSpPr>
        <xdr:cNvPr id="253" name="Text Box 23"/>
        <xdr:cNvSpPr txBox="1"/>
      </xdr:nvSpPr>
      <xdr:spPr>
        <a:xfrm>
          <a:off x="4796155" y="43898820"/>
          <a:ext cx="138430" cy="451485"/>
        </a:xfrm>
        <a:prstGeom prst="rect">
          <a:avLst/>
        </a:prstGeom>
        <a:noFill/>
        <a:ln w="9525">
          <a:noFill/>
        </a:ln>
      </xdr:spPr>
    </xdr:sp>
    <xdr:clientData/>
  </xdr:twoCellAnchor>
  <xdr:twoCellAnchor editAs="oneCell">
    <xdr:from>
      <xdr:col>4</xdr:col>
      <xdr:colOff>474345</xdr:colOff>
      <xdr:row>50</xdr:row>
      <xdr:rowOff>0</xdr:rowOff>
    </xdr:from>
    <xdr:to>
      <xdr:col>5</xdr:col>
      <xdr:colOff>25400</xdr:colOff>
      <xdr:row>50</xdr:row>
      <xdr:rowOff>451485</xdr:rowOff>
    </xdr:to>
    <xdr:sp>
      <xdr:nvSpPr>
        <xdr:cNvPr id="254" name="Text Box 23"/>
        <xdr:cNvSpPr txBox="1"/>
      </xdr:nvSpPr>
      <xdr:spPr>
        <a:xfrm>
          <a:off x="4796155" y="43898820"/>
          <a:ext cx="138430" cy="451485"/>
        </a:xfrm>
        <a:prstGeom prst="rect">
          <a:avLst/>
        </a:prstGeom>
        <a:noFill/>
        <a:ln w="9525">
          <a:noFill/>
        </a:ln>
      </xdr:spPr>
    </xdr:sp>
    <xdr:clientData/>
  </xdr:twoCellAnchor>
  <xdr:twoCellAnchor editAs="oneCell">
    <xdr:from>
      <xdr:col>4</xdr:col>
      <xdr:colOff>474345</xdr:colOff>
      <xdr:row>50</xdr:row>
      <xdr:rowOff>0</xdr:rowOff>
    </xdr:from>
    <xdr:to>
      <xdr:col>5</xdr:col>
      <xdr:colOff>25400</xdr:colOff>
      <xdr:row>50</xdr:row>
      <xdr:rowOff>262255</xdr:rowOff>
    </xdr:to>
    <xdr:sp>
      <xdr:nvSpPr>
        <xdr:cNvPr id="255" name="Text Box 23"/>
        <xdr:cNvSpPr txBox="1"/>
      </xdr:nvSpPr>
      <xdr:spPr>
        <a:xfrm>
          <a:off x="4796155" y="43898820"/>
          <a:ext cx="138430" cy="262255"/>
        </a:xfrm>
        <a:prstGeom prst="rect">
          <a:avLst/>
        </a:prstGeom>
        <a:noFill/>
        <a:ln w="9525">
          <a:noFill/>
        </a:ln>
      </xdr:spPr>
    </xdr:sp>
    <xdr:clientData/>
  </xdr:twoCellAnchor>
  <xdr:twoCellAnchor editAs="oneCell">
    <xdr:from>
      <xdr:col>4</xdr:col>
      <xdr:colOff>474345</xdr:colOff>
      <xdr:row>50</xdr:row>
      <xdr:rowOff>0</xdr:rowOff>
    </xdr:from>
    <xdr:to>
      <xdr:col>5</xdr:col>
      <xdr:colOff>25400</xdr:colOff>
      <xdr:row>50</xdr:row>
      <xdr:rowOff>262255</xdr:rowOff>
    </xdr:to>
    <xdr:sp>
      <xdr:nvSpPr>
        <xdr:cNvPr id="256" name="Text Box 23"/>
        <xdr:cNvSpPr txBox="1"/>
      </xdr:nvSpPr>
      <xdr:spPr>
        <a:xfrm>
          <a:off x="4796155" y="43898820"/>
          <a:ext cx="138430" cy="262255"/>
        </a:xfrm>
        <a:prstGeom prst="rect">
          <a:avLst/>
        </a:prstGeom>
        <a:noFill/>
        <a:ln w="9525">
          <a:noFill/>
        </a:ln>
      </xdr:spPr>
    </xdr:sp>
    <xdr:clientData/>
  </xdr:twoCellAnchor>
  <xdr:twoCellAnchor editAs="oneCell">
    <xdr:from>
      <xdr:col>4</xdr:col>
      <xdr:colOff>474345</xdr:colOff>
      <xdr:row>50</xdr:row>
      <xdr:rowOff>0</xdr:rowOff>
    </xdr:from>
    <xdr:to>
      <xdr:col>5</xdr:col>
      <xdr:colOff>25400</xdr:colOff>
      <xdr:row>50</xdr:row>
      <xdr:rowOff>262255</xdr:rowOff>
    </xdr:to>
    <xdr:sp>
      <xdr:nvSpPr>
        <xdr:cNvPr id="257" name="Text Box 23"/>
        <xdr:cNvSpPr txBox="1"/>
      </xdr:nvSpPr>
      <xdr:spPr>
        <a:xfrm>
          <a:off x="4796155" y="43898820"/>
          <a:ext cx="138430" cy="262255"/>
        </a:xfrm>
        <a:prstGeom prst="rect">
          <a:avLst/>
        </a:prstGeom>
        <a:noFill/>
        <a:ln w="9525">
          <a:noFill/>
        </a:ln>
      </xdr:spPr>
    </xdr:sp>
    <xdr:clientData/>
  </xdr:twoCellAnchor>
  <xdr:twoCellAnchor editAs="oneCell">
    <xdr:from>
      <xdr:col>4</xdr:col>
      <xdr:colOff>474345</xdr:colOff>
      <xdr:row>50</xdr:row>
      <xdr:rowOff>0</xdr:rowOff>
    </xdr:from>
    <xdr:to>
      <xdr:col>5</xdr:col>
      <xdr:colOff>25400</xdr:colOff>
      <xdr:row>50</xdr:row>
      <xdr:rowOff>451485</xdr:rowOff>
    </xdr:to>
    <xdr:sp>
      <xdr:nvSpPr>
        <xdr:cNvPr id="258" name="Text Box 23"/>
        <xdr:cNvSpPr txBox="1"/>
      </xdr:nvSpPr>
      <xdr:spPr>
        <a:xfrm>
          <a:off x="4796155" y="43898820"/>
          <a:ext cx="138430" cy="451485"/>
        </a:xfrm>
        <a:prstGeom prst="rect">
          <a:avLst/>
        </a:prstGeom>
        <a:noFill/>
        <a:ln w="9525">
          <a:noFill/>
        </a:ln>
      </xdr:spPr>
    </xdr:sp>
    <xdr:clientData/>
  </xdr:twoCellAnchor>
  <xdr:twoCellAnchor editAs="oneCell">
    <xdr:from>
      <xdr:col>4</xdr:col>
      <xdr:colOff>474345</xdr:colOff>
      <xdr:row>50</xdr:row>
      <xdr:rowOff>0</xdr:rowOff>
    </xdr:from>
    <xdr:to>
      <xdr:col>5</xdr:col>
      <xdr:colOff>25400</xdr:colOff>
      <xdr:row>50</xdr:row>
      <xdr:rowOff>451485</xdr:rowOff>
    </xdr:to>
    <xdr:sp>
      <xdr:nvSpPr>
        <xdr:cNvPr id="259" name="Text Box 23"/>
        <xdr:cNvSpPr txBox="1"/>
      </xdr:nvSpPr>
      <xdr:spPr>
        <a:xfrm>
          <a:off x="4796155" y="43898820"/>
          <a:ext cx="138430" cy="451485"/>
        </a:xfrm>
        <a:prstGeom prst="rect">
          <a:avLst/>
        </a:prstGeom>
        <a:noFill/>
        <a:ln w="9525">
          <a:noFill/>
        </a:ln>
      </xdr:spPr>
    </xdr:sp>
    <xdr:clientData/>
  </xdr:twoCellAnchor>
  <xdr:twoCellAnchor editAs="oneCell">
    <xdr:from>
      <xdr:col>4</xdr:col>
      <xdr:colOff>474345</xdr:colOff>
      <xdr:row>50</xdr:row>
      <xdr:rowOff>0</xdr:rowOff>
    </xdr:from>
    <xdr:to>
      <xdr:col>5</xdr:col>
      <xdr:colOff>25400</xdr:colOff>
      <xdr:row>50</xdr:row>
      <xdr:rowOff>451485</xdr:rowOff>
    </xdr:to>
    <xdr:sp>
      <xdr:nvSpPr>
        <xdr:cNvPr id="260" name="Text Box 23"/>
        <xdr:cNvSpPr txBox="1"/>
      </xdr:nvSpPr>
      <xdr:spPr>
        <a:xfrm>
          <a:off x="4796155" y="43898820"/>
          <a:ext cx="138430" cy="451485"/>
        </a:xfrm>
        <a:prstGeom prst="rect">
          <a:avLst/>
        </a:prstGeom>
        <a:noFill/>
        <a:ln w="9525">
          <a:noFill/>
        </a:ln>
      </xdr:spPr>
    </xdr:sp>
    <xdr:clientData/>
  </xdr:twoCellAnchor>
  <xdr:twoCellAnchor editAs="oneCell">
    <xdr:from>
      <xdr:col>4</xdr:col>
      <xdr:colOff>474345</xdr:colOff>
      <xdr:row>50</xdr:row>
      <xdr:rowOff>0</xdr:rowOff>
    </xdr:from>
    <xdr:to>
      <xdr:col>5</xdr:col>
      <xdr:colOff>25400</xdr:colOff>
      <xdr:row>50</xdr:row>
      <xdr:rowOff>262255</xdr:rowOff>
    </xdr:to>
    <xdr:sp>
      <xdr:nvSpPr>
        <xdr:cNvPr id="261" name="Text Box 23"/>
        <xdr:cNvSpPr txBox="1"/>
      </xdr:nvSpPr>
      <xdr:spPr>
        <a:xfrm>
          <a:off x="4796155" y="43898820"/>
          <a:ext cx="138430" cy="262255"/>
        </a:xfrm>
        <a:prstGeom prst="rect">
          <a:avLst/>
        </a:prstGeom>
        <a:noFill/>
        <a:ln w="9525">
          <a:noFill/>
        </a:ln>
      </xdr:spPr>
    </xdr:sp>
    <xdr:clientData/>
  </xdr:twoCellAnchor>
  <xdr:twoCellAnchor editAs="oneCell">
    <xdr:from>
      <xdr:col>4</xdr:col>
      <xdr:colOff>474345</xdr:colOff>
      <xdr:row>50</xdr:row>
      <xdr:rowOff>0</xdr:rowOff>
    </xdr:from>
    <xdr:to>
      <xdr:col>5</xdr:col>
      <xdr:colOff>25400</xdr:colOff>
      <xdr:row>50</xdr:row>
      <xdr:rowOff>257175</xdr:rowOff>
    </xdr:to>
    <xdr:sp>
      <xdr:nvSpPr>
        <xdr:cNvPr id="262" name="Text Box 23"/>
        <xdr:cNvSpPr txBox="1"/>
      </xdr:nvSpPr>
      <xdr:spPr>
        <a:xfrm>
          <a:off x="4796155" y="43898820"/>
          <a:ext cx="138430" cy="257175"/>
        </a:xfrm>
        <a:prstGeom prst="rect">
          <a:avLst/>
        </a:prstGeom>
        <a:noFill/>
        <a:ln w="9525">
          <a:noFill/>
        </a:ln>
      </xdr:spPr>
    </xdr:sp>
    <xdr:clientData/>
  </xdr:twoCellAnchor>
  <xdr:twoCellAnchor editAs="oneCell">
    <xdr:from>
      <xdr:col>4</xdr:col>
      <xdr:colOff>474345</xdr:colOff>
      <xdr:row>50</xdr:row>
      <xdr:rowOff>0</xdr:rowOff>
    </xdr:from>
    <xdr:to>
      <xdr:col>5</xdr:col>
      <xdr:colOff>25400</xdr:colOff>
      <xdr:row>50</xdr:row>
      <xdr:rowOff>257175</xdr:rowOff>
    </xdr:to>
    <xdr:sp>
      <xdr:nvSpPr>
        <xdr:cNvPr id="263" name="Text Box 23"/>
        <xdr:cNvSpPr txBox="1"/>
      </xdr:nvSpPr>
      <xdr:spPr>
        <a:xfrm>
          <a:off x="4796155" y="43898820"/>
          <a:ext cx="138430" cy="257175"/>
        </a:xfrm>
        <a:prstGeom prst="rect">
          <a:avLst/>
        </a:prstGeom>
        <a:noFill/>
        <a:ln w="9525">
          <a:noFill/>
        </a:ln>
      </xdr:spPr>
    </xdr:sp>
    <xdr:clientData/>
  </xdr:twoCellAnchor>
  <xdr:twoCellAnchor editAs="oneCell">
    <xdr:from>
      <xdr:col>4</xdr:col>
      <xdr:colOff>474345</xdr:colOff>
      <xdr:row>50</xdr:row>
      <xdr:rowOff>0</xdr:rowOff>
    </xdr:from>
    <xdr:to>
      <xdr:col>5</xdr:col>
      <xdr:colOff>25400</xdr:colOff>
      <xdr:row>50</xdr:row>
      <xdr:rowOff>451485</xdr:rowOff>
    </xdr:to>
    <xdr:sp>
      <xdr:nvSpPr>
        <xdr:cNvPr id="264" name="Text Box 23"/>
        <xdr:cNvSpPr txBox="1"/>
      </xdr:nvSpPr>
      <xdr:spPr>
        <a:xfrm>
          <a:off x="4796155" y="43898820"/>
          <a:ext cx="138430" cy="451485"/>
        </a:xfrm>
        <a:prstGeom prst="rect">
          <a:avLst/>
        </a:prstGeom>
        <a:noFill/>
        <a:ln w="9525">
          <a:noFill/>
        </a:ln>
      </xdr:spPr>
    </xdr:sp>
    <xdr:clientData/>
  </xdr:twoCellAnchor>
  <xdr:twoCellAnchor editAs="oneCell">
    <xdr:from>
      <xdr:col>4</xdr:col>
      <xdr:colOff>474345</xdr:colOff>
      <xdr:row>50</xdr:row>
      <xdr:rowOff>0</xdr:rowOff>
    </xdr:from>
    <xdr:to>
      <xdr:col>5</xdr:col>
      <xdr:colOff>25400</xdr:colOff>
      <xdr:row>50</xdr:row>
      <xdr:rowOff>451485</xdr:rowOff>
    </xdr:to>
    <xdr:sp>
      <xdr:nvSpPr>
        <xdr:cNvPr id="265" name="Text Box 23"/>
        <xdr:cNvSpPr txBox="1"/>
      </xdr:nvSpPr>
      <xdr:spPr>
        <a:xfrm>
          <a:off x="4796155" y="43898820"/>
          <a:ext cx="138430" cy="451485"/>
        </a:xfrm>
        <a:prstGeom prst="rect">
          <a:avLst/>
        </a:prstGeom>
        <a:noFill/>
        <a:ln w="9525">
          <a:noFill/>
        </a:ln>
      </xdr:spPr>
    </xdr:sp>
    <xdr:clientData/>
  </xdr:twoCellAnchor>
  <xdr:twoCellAnchor editAs="oneCell">
    <xdr:from>
      <xdr:col>4</xdr:col>
      <xdr:colOff>474345</xdr:colOff>
      <xdr:row>50</xdr:row>
      <xdr:rowOff>0</xdr:rowOff>
    </xdr:from>
    <xdr:to>
      <xdr:col>5</xdr:col>
      <xdr:colOff>25400</xdr:colOff>
      <xdr:row>50</xdr:row>
      <xdr:rowOff>451485</xdr:rowOff>
    </xdr:to>
    <xdr:sp>
      <xdr:nvSpPr>
        <xdr:cNvPr id="266" name="Text Box 23"/>
        <xdr:cNvSpPr txBox="1"/>
      </xdr:nvSpPr>
      <xdr:spPr>
        <a:xfrm>
          <a:off x="4796155" y="43898820"/>
          <a:ext cx="138430" cy="451485"/>
        </a:xfrm>
        <a:prstGeom prst="rect">
          <a:avLst/>
        </a:prstGeom>
        <a:noFill/>
        <a:ln w="9525">
          <a:noFill/>
        </a:ln>
      </xdr:spPr>
    </xdr:sp>
    <xdr:clientData/>
  </xdr:twoCellAnchor>
  <xdr:twoCellAnchor editAs="oneCell">
    <xdr:from>
      <xdr:col>4</xdr:col>
      <xdr:colOff>474345</xdr:colOff>
      <xdr:row>50</xdr:row>
      <xdr:rowOff>0</xdr:rowOff>
    </xdr:from>
    <xdr:to>
      <xdr:col>5</xdr:col>
      <xdr:colOff>25400</xdr:colOff>
      <xdr:row>50</xdr:row>
      <xdr:rowOff>257175</xdr:rowOff>
    </xdr:to>
    <xdr:sp>
      <xdr:nvSpPr>
        <xdr:cNvPr id="267" name="Text Box 23"/>
        <xdr:cNvSpPr txBox="1"/>
      </xdr:nvSpPr>
      <xdr:spPr>
        <a:xfrm>
          <a:off x="4796155" y="43898820"/>
          <a:ext cx="138430" cy="257175"/>
        </a:xfrm>
        <a:prstGeom prst="rect">
          <a:avLst/>
        </a:prstGeom>
        <a:noFill/>
        <a:ln w="9525">
          <a:noFill/>
        </a:ln>
      </xdr:spPr>
    </xdr:sp>
    <xdr:clientData/>
  </xdr:twoCellAnchor>
  <xdr:twoCellAnchor editAs="oneCell">
    <xdr:from>
      <xdr:col>4</xdr:col>
      <xdr:colOff>474345</xdr:colOff>
      <xdr:row>50</xdr:row>
      <xdr:rowOff>0</xdr:rowOff>
    </xdr:from>
    <xdr:to>
      <xdr:col>5</xdr:col>
      <xdr:colOff>25400</xdr:colOff>
      <xdr:row>50</xdr:row>
      <xdr:rowOff>262255</xdr:rowOff>
    </xdr:to>
    <xdr:sp>
      <xdr:nvSpPr>
        <xdr:cNvPr id="268" name="Text Box 23"/>
        <xdr:cNvSpPr txBox="1"/>
      </xdr:nvSpPr>
      <xdr:spPr>
        <a:xfrm>
          <a:off x="4796155" y="43898820"/>
          <a:ext cx="138430" cy="262255"/>
        </a:xfrm>
        <a:prstGeom prst="rect">
          <a:avLst/>
        </a:prstGeom>
        <a:noFill/>
        <a:ln w="9525">
          <a:noFill/>
        </a:ln>
      </xdr:spPr>
    </xdr:sp>
    <xdr:clientData/>
  </xdr:twoCellAnchor>
  <xdr:twoCellAnchor editAs="oneCell">
    <xdr:from>
      <xdr:col>4</xdr:col>
      <xdr:colOff>474345</xdr:colOff>
      <xdr:row>50</xdr:row>
      <xdr:rowOff>0</xdr:rowOff>
    </xdr:from>
    <xdr:to>
      <xdr:col>5</xdr:col>
      <xdr:colOff>25400</xdr:colOff>
      <xdr:row>50</xdr:row>
      <xdr:rowOff>257175</xdr:rowOff>
    </xdr:to>
    <xdr:sp>
      <xdr:nvSpPr>
        <xdr:cNvPr id="269" name="Text Box 23"/>
        <xdr:cNvSpPr txBox="1"/>
      </xdr:nvSpPr>
      <xdr:spPr>
        <a:xfrm>
          <a:off x="4796155" y="43898820"/>
          <a:ext cx="138430" cy="257175"/>
        </a:xfrm>
        <a:prstGeom prst="rect">
          <a:avLst/>
        </a:prstGeom>
        <a:noFill/>
        <a:ln w="9525">
          <a:noFill/>
        </a:ln>
      </xdr:spPr>
    </xdr:sp>
    <xdr:clientData/>
  </xdr:twoCellAnchor>
  <xdr:twoCellAnchor editAs="oneCell">
    <xdr:from>
      <xdr:col>4</xdr:col>
      <xdr:colOff>474345</xdr:colOff>
      <xdr:row>50</xdr:row>
      <xdr:rowOff>0</xdr:rowOff>
    </xdr:from>
    <xdr:to>
      <xdr:col>5</xdr:col>
      <xdr:colOff>25400</xdr:colOff>
      <xdr:row>50</xdr:row>
      <xdr:rowOff>451485</xdr:rowOff>
    </xdr:to>
    <xdr:sp>
      <xdr:nvSpPr>
        <xdr:cNvPr id="270" name="Text Box 23"/>
        <xdr:cNvSpPr txBox="1"/>
      </xdr:nvSpPr>
      <xdr:spPr>
        <a:xfrm>
          <a:off x="4796155" y="43898820"/>
          <a:ext cx="138430" cy="451485"/>
        </a:xfrm>
        <a:prstGeom prst="rect">
          <a:avLst/>
        </a:prstGeom>
        <a:noFill/>
        <a:ln w="9525">
          <a:noFill/>
        </a:ln>
      </xdr:spPr>
    </xdr:sp>
    <xdr:clientData/>
  </xdr:twoCellAnchor>
  <xdr:twoCellAnchor editAs="oneCell">
    <xdr:from>
      <xdr:col>4</xdr:col>
      <xdr:colOff>474345</xdr:colOff>
      <xdr:row>50</xdr:row>
      <xdr:rowOff>0</xdr:rowOff>
    </xdr:from>
    <xdr:to>
      <xdr:col>5</xdr:col>
      <xdr:colOff>25400</xdr:colOff>
      <xdr:row>50</xdr:row>
      <xdr:rowOff>451485</xdr:rowOff>
    </xdr:to>
    <xdr:sp>
      <xdr:nvSpPr>
        <xdr:cNvPr id="271" name="Text Box 23"/>
        <xdr:cNvSpPr txBox="1"/>
      </xdr:nvSpPr>
      <xdr:spPr>
        <a:xfrm>
          <a:off x="4796155" y="43898820"/>
          <a:ext cx="138430" cy="451485"/>
        </a:xfrm>
        <a:prstGeom prst="rect">
          <a:avLst/>
        </a:prstGeom>
        <a:noFill/>
        <a:ln w="9525">
          <a:noFill/>
        </a:ln>
      </xdr:spPr>
    </xdr:sp>
    <xdr:clientData/>
  </xdr:twoCellAnchor>
  <xdr:twoCellAnchor editAs="oneCell">
    <xdr:from>
      <xdr:col>4</xdr:col>
      <xdr:colOff>474345</xdr:colOff>
      <xdr:row>50</xdr:row>
      <xdr:rowOff>0</xdr:rowOff>
    </xdr:from>
    <xdr:to>
      <xdr:col>5</xdr:col>
      <xdr:colOff>25400</xdr:colOff>
      <xdr:row>50</xdr:row>
      <xdr:rowOff>451485</xdr:rowOff>
    </xdr:to>
    <xdr:sp>
      <xdr:nvSpPr>
        <xdr:cNvPr id="272" name="Text Box 23"/>
        <xdr:cNvSpPr txBox="1"/>
      </xdr:nvSpPr>
      <xdr:spPr>
        <a:xfrm>
          <a:off x="4796155" y="43898820"/>
          <a:ext cx="138430" cy="451485"/>
        </a:xfrm>
        <a:prstGeom prst="rect">
          <a:avLst/>
        </a:prstGeom>
        <a:noFill/>
        <a:ln w="9525">
          <a:noFill/>
        </a:ln>
      </xdr:spPr>
    </xdr:sp>
    <xdr:clientData/>
  </xdr:twoCellAnchor>
  <xdr:twoCellAnchor editAs="oneCell">
    <xdr:from>
      <xdr:col>4</xdr:col>
      <xdr:colOff>474345</xdr:colOff>
      <xdr:row>50</xdr:row>
      <xdr:rowOff>0</xdr:rowOff>
    </xdr:from>
    <xdr:to>
      <xdr:col>5</xdr:col>
      <xdr:colOff>25400</xdr:colOff>
      <xdr:row>50</xdr:row>
      <xdr:rowOff>262255</xdr:rowOff>
    </xdr:to>
    <xdr:sp>
      <xdr:nvSpPr>
        <xdr:cNvPr id="273" name="Text Box 23"/>
        <xdr:cNvSpPr txBox="1"/>
      </xdr:nvSpPr>
      <xdr:spPr>
        <a:xfrm>
          <a:off x="4796155" y="43898820"/>
          <a:ext cx="138430" cy="262255"/>
        </a:xfrm>
        <a:prstGeom prst="rect">
          <a:avLst/>
        </a:prstGeom>
        <a:noFill/>
        <a:ln w="9525">
          <a:noFill/>
        </a:ln>
      </xdr:spPr>
    </xdr:sp>
    <xdr:clientData/>
  </xdr:twoCellAnchor>
  <xdr:twoCellAnchor editAs="oneCell">
    <xdr:from>
      <xdr:col>4</xdr:col>
      <xdr:colOff>474345</xdr:colOff>
      <xdr:row>50</xdr:row>
      <xdr:rowOff>0</xdr:rowOff>
    </xdr:from>
    <xdr:to>
      <xdr:col>5</xdr:col>
      <xdr:colOff>25400</xdr:colOff>
      <xdr:row>50</xdr:row>
      <xdr:rowOff>262255</xdr:rowOff>
    </xdr:to>
    <xdr:sp>
      <xdr:nvSpPr>
        <xdr:cNvPr id="274" name="Text Box 23"/>
        <xdr:cNvSpPr txBox="1"/>
      </xdr:nvSpPr>
      <xdr:spPr>
        <a:xfrm>
          <a:off x="4796155" y="43898820"/>
          <a:ext cx="138430" cy="262255"/>
        </a:xfrm>
        <a:prstGeom prst="rect">
          <a:avLst/>
        </a:prstGeom>
        <a:noFill/>
        <a:ln w="9525">
          <a:noFill/>
        </a:ln>
      </xdr:spPr>
    </xdr:sp>
    <xdr:clientData/>
  </xdr:twoCellAnchor>
  <xdr:twoCellAnchor editAs="oneCell">
    <xdr:from>
      <xdr:col>4</xdr:col>
      <xdr:colOff>474345</xdr:colOff>
      <xdr:row>50</xdr:row>
      <xdr:rowOff>0</xdr:rowOff>
    </xdr:from>
    <xdr:to>
      <xdr:col>5</xdr:col>
      <xdr:colOff>25400</xdr:colOff>
      <xdr:row>50</xdr:row>
      <xdr:rowOff>262255</xdr:rowOff>
    </xdr:to>
    <xdr:sp>
      <xdr:nvSpPr>
        <xdr:cNvPr id="275" name="Text Box 23"/>
        <xdr:cNvSpPr txBox="1"/>
      </xdr:nvSpPr>
      <xdr:spPr>
        <a:xfrm>
          <a:off x="4796155" y="43898820"/>
          <a:ext cx="138430" cy="262255"/>
        </a:xfrm>
        <a:prstGeom prst="rect">
          <a:avLst/>
        </a:prstGeom>
        <a:noFill/>
        <a:ln w="9525">
          <a:noFill/>
        </a:ln>
      </xdr:spPr>
    </xdr:sp>
    <xdr:clientData/>
  </xdr:twoCellAnchor>
  <xdr:twoCellAnchor editAs="oneCell">
    <xdr:from>
      <xdr:col>4</xdr:col>
      <xdr:colOff>474345</xdr:colOff>
      <xdr:row>50</xdr:row>
      <xdr:rowOff>0</xdr:rowOff>
    </xdr:from>
    <xdr:to>
      <xdr:col>5</xdr:col>
      <xdr:colOff>25400</xdr:colOff>
      <xdr:row>50</xdr:row>
      <xdr:rowOff>451485</xdr:rowOff>
    </xdr:to>
    <xdr:sp>
      <xdr:nvSpPr>
        <xdr:cNvPr id="276" name="Text Box 23"/>
        <xdr:cNvSpPr txBox="1"/>
      </xdr:nvSpPr>
      <xdr:spPr>
        <a:xfrm>
          <a:off x="4796155" y="43898820"/>
          <a:ext cx="138430" cy="451485"/>
        </a:xfrm>
        <a:prstGeom prst="rect">
          <a:avLst/>
        </a:prstGeom>
        <a:noFill/>
        <a:ln w="9525">
          <a:noFill/>
        </a:ln>
      </xdr:spPr>
    </xdr:sp>
    <xdr:clientData/>
  </xdr:twoCellAnchor>
  <xdr:twoCellAnchor editAs="oneCell">
    <xdr:from>
      <xdr:col>4</xdr:col>
      <xdr:colOff>474345</xdr:colOff>
      <xdr:row>50</xdr:row>
      <xdr:rowOff>0</xdr:rowOff>
    </xdr:from>
    <xdr:to>
      <xdr:col>5</xdr:col>
      <xdr:colOff>25400</xdr:colOff>
      <xdr:row>50</xdr:row>
      <xdr:rowOff>451485</xdr:rowOff>
    </xdr:to>
    <xdr:sp>
      <xdr:nvSpPr>
        <xdr:cNvPr id="277" name="Text Box 23"/>
        <xdr:cNvSpPr txBox="1"/>
      </xdr:nvSpPr>
      <xdr:spPr>
        <a:xfrm>
          <a:off x="4796155" y="43898820"/>
          <a:ext cx="138430" cy="451485"/>
        </a:xfrm>
        <a:prstGeom prst="rect">
          <a:avLst/>
        </a:prstGeom>
        <a:noFill/>
        <a:ln w="9525">
          <a:noFill/>
        </a:ln>
      </xdr:spPr>
    </xdr:sp>
    <xdr:clientData/>
  </xdr:twoCellAnchor>
  <xdr:twoCellAnchor editAs="oneCell">
    <xdr:from>
      <xdr:col>4</xdr:col>
      <xdr:colOff>474345</xdr:colOff>
      <xdr:row>50</xdr:row>
      <xdr:rowOff>0</xdr:rowOff>
    </xdr:from>
    <xdr:to>
      <xdr:col>5</xdr:col>
      <xdr:colOff>25400</xdr:colOff>
      <xdr:row>50</xdr:row>
      <xdr:rowOff>451485</xdr:rowOff>
    </xdr:to>
    <xdr:sp>
      <xdr:nvSpPr>
        <xdr:cNvPr id="278" name="Text Box 23"/>
        <xdr:cNvSpPr txBox="1"/>
      </xdr:nvSpPr>
      <xdr:spPr>
        <a:xfrm>
          <a:off x="4796155" y="43898820"/>
          <a:ext cx="138430" cy="451485"/>
        </a:xfrm>
        <a:prstGeom prst="rect">
          <a:avLst/>
        </a:prstGeom>
        <a:noFill/>
        <a:ln w="9525">
          <a:noFill/>
        </a:ln>
      </xdr:spPr>
    </xdr:sp>
    <xdr:clientData/>
  </xdr:twoCellAnchor>
  <xdr:twoCellAnchor editAs="oneCell">
    <xdr:from>
      <xdr:col>4</xdr:col>
      <xdr:colOff>474345</xdr:colOff>
      <xdr:row>50</xdr:row>
      <xdr:rowOff>0</xdr:rowOff>
    </xdr:from>
    <xdr:to>
      <xdr:col>5</xdr:col>
      <xdr:colOff>25400</xdr:colOff>
      <xdr:row>50</xdr:row>
      <xdr:rowOff>262255</xdr:rowOff>
    </xdr:to>
    <xdr:sp>
      <xdr:nvSpPr>
        <xdr:cNvPr id="279" name="Text Box 23"/>
        <xdr:cNvSpPr txBox="1"/>
      </xdr:nvSpPr>
      <xdr:spPr>
        <a:xfrm>
          <a:off x="4796155" y="43898820"/>
          <a:ext cx="138430" cy="2622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8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8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8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8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8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8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196215</xdr:rowOff>
    </xdr:to>
    <xdr:sp>
      <xdr:nvSpPr>
        <xdr:cNvPr id="288" name="Text Box 23"/>
        <xdr:cNvSpPr txBox="1"/>
      </xdr:nvSpPr>
      <xdr:spPr>
        <a:xfrm>
          <a:off x="4796155" y="63101220"/>
          <a:ext cx="80645" cy="19621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8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9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9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174625</xdr:rowOff>
    </xdr:to>
    <xdr:sp>
      <xdr:nvSpPr>
        <xdr:cNvPr id="292" name="Text Box 23"/>
        <xdr:cNvSpPr txBox="1"/>
      </xdr:nvSpPr>
      <xdr:spPr>
        <a:xfrm>
          <a:off x="4796155" y="63101220"/>
          <a:ext cx="80645" cy="17462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196215</xdr:rowOff>
    </xdr:to>
    <xdr:sp>
      <xdr:nvSpPr>
        <xdr:cNvPr id="293" name="Text Box 23"/>
        <xdr:cNvSpPr txBox="1"/>
      </xdr:nvSpPr>
      <xdr:spPr>
        <a:xfrm>
          <a:off x="4796155" y="63101220"/>
          <a:ext cx="80645" cy="19621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9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9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9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9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9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9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0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0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0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0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1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1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2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2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3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3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3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4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4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4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5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5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5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5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5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6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6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6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7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7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7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8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8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8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9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9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9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0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0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0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1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1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1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1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2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2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2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2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2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2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2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2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2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2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3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3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6985</xdr:rowOff>
    </xdr:to>
    <xdr:sp>
      <xdr:nvSpPr>
        <xdr:cNvPr id="432" name="Text Box 23"/>
        <xdr:cNvSpPr txBox="1"/>
      </xdr:nvSpPr>
      <xdr:spPr>
        <a:xfrm>
          <a:off x="4796155" y="63101220"/>
          <a:ext cx="80645" cy="23558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3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3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6985</xdr:rowOff>
    </xdr:to>
    <xdr:sp>
      <xdr:nvSpPr>
        <xdr:cNvPr id="435" name="Text Box 23"/>
        <xdr:cNvSpPr txBox="1"/>
      </xdr:nvSpPr>
      <xdr:spPr>
        <a:xfrm>
          <a:off x="4796155" y="63101220"/>
          <a:ext cx="80645" cy="23558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3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3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6985</xdr:rowOff>
    </xdr:to>
    <xdr:sp>
      <xdr:nvSpPr>
        <xdr:cNvPr id="438" name="Text Box 23"/>
        <xdr:cNvSpPr txBox="1"/>
      </xdr:nvSpPr>
      <xdr:spPr>
        <a:xfrm>
          <a:off x="4796155" y="63101220"/>
          <a:ext cx="80645" cy="23558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3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4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4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6985</xdr:rowOff>
    </xdr:to>
    <xdr:sp>
      <xdr:nvSpPr>
        <xdr:cNvPr id="442" name="Text Box 23"/>
        <xdr:cNvSpPr txBox="1"/>
      </xdr:nvSpPr>
      <xdr:spPr>
        <a:xfrm>
          <a:off x="4796155" y="63101220"/>
          <a:ext cx="80645" cy="23558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4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4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6985</xdr:rowOff>
    </xdr:to>
    <xdr:sp>
      <xdr:nvSpPr>
        <xdr:cNvPr id="445" name="Text Box 23"/>
        <xdr:cNvSpPr txBox="1"/>
      </xdr:nvSpPr>
      <xdr:spPr>
        <a:xfrm>
          <a:off x="4796155" y="63101220"/>
          <a:ext cx="80645" cy="23558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4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4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4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4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5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5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5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5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5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5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5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5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5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5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6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6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6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6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6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6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6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6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6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6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7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7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7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7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7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7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7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7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7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7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8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8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8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8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8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8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8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8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8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8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9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9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9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9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9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9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9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9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9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9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0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0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0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0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50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50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50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50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50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0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1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1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1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1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51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1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1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51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51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1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2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2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2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2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52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52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52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52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52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2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3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3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3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3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53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3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3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53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53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3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4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4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4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4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4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4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4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4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4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54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55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55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55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55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5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5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5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5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5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55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6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6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56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56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6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6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6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6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6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6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7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7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7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7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57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57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57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57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57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7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8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8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8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8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58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8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8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58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58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8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9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9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9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59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594"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595"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596"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597"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598"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59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60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60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60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60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604"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60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60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607"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60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60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610"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61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61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61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614"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61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61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617"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61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61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62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62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62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62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62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62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62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62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62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62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63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63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63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63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63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63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63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63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63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63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64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64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64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64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64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64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64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64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64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64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65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65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65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65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65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65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65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65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65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65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66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66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66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66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66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66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66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66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66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66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67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67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67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67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67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67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67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67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67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67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68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68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68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68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68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68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68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68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68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215265</xdr:rowOff>
    </xdr:to>
    <xdr:sp>
      <xdr:nvSpPr>
        <xdr:cNvPr id="689" name="Text Box 23"/>
        <xdr:cNvSpPr txBox="1"/>
      </xdr:nvSpPr>
      <xdr:spPr>
        <a:xfrm>
          <a:off x="4796155" y="63101220"/>
          <a:ext cx="80645" cy="44386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215265</xdr:rowOff>
    </xdr:to>
    <xdr:sp>
      <xdr:nvSpPr>
        <xdr:cNvPr id="690" name="Text Box 23"/>
        <xdr:cNvSpPr txBox="1"/>
      </xdr:nvSpPr>
      <xdr:spPr>
        <a:xfrm>
          <a:off x="4796155" y="63101220"/>
          <a:ext cx="80645" cy="44386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215265</xdr:rowOff>
    </xdr:to>
    <xdr:sp>
      <xdr:nvSpPr>
        <xdr:cNvPr id="691" name="Text Box 23"/>
        <xdr:cNvSpPr txBox="1"/>
      </xdr:nvSpPr>
      <xdr:spPr>
        <a:xfrm>
          <a:off x="4796155" y="63101220"/>
          <a:ext cx="80645" cy="44386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69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69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69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69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69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69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69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69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70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70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70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70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70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70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70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70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70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70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71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71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71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71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71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71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71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71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71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71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72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72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72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72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72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72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72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72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72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72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73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73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73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73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73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73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73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73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73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73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74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74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74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74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74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74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74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74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74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74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750"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75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75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75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75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755"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75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75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75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75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76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76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76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76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76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76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76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76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76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76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77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77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77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77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77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77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77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77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77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77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78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78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78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78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78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78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196215</xdr:rowOff>
    </xdr:to>
    <xdr:sp>
      <xdr:nvSpPr>
        <xdr:cNvPr id="786" name="Text Box 23"/>
        <xdr:cNvSpPr txBox="1"/>
      </xdr:nvSpPr>
      <xdr:spPr>
        <a:xfrm>
          <a:off x="4796155" y="63101220"/>
          <a:ext cx="80645" cy="19621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78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78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78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174625</xdr:rowOff>
    </xdr:to>
    <xdr:sp>
      <xdr:nvSpPr>
        <xdr:cNvPr id="790" name="Text Box 23"/>
        <xdr:cNvSpPr txBox="1"/>
      </xdr:nvSpPr>
      <xdr:spPr>
        <a:xfrm>
          <a:off x="4796155" y="63101220"/>
          <a:ext cx="80645" cy="17462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196215</xdr:rowOff>
    </xdr:to>
    <xdr:sp>
      <xdr:nvSpPr>
        <xdr:cNvPr id="791" name="Text Box 23"/>
        <xdr:cNvSpPr txBox="1"/>
      </xdr:nvSpPr>
      <xdr:spPr>
        <a:xfrm>
          <a:off x="4796155" y="63101220"/>
          <a:ext cx="80645" cy="19621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79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79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79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79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79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79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79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79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80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80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0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0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0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0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0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0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0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0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1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1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1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1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81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81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1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1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1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1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2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82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82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2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2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2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2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2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82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82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3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3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3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3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3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83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3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3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83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83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4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4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4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4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4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84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4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4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84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84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5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5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5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5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5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85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85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85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5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5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6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6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6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86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6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6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86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86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6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6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7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7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7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87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87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87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7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7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7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7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8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88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8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8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88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88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8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8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8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8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9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89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89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89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9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9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9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9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89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89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0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0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90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90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0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0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0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0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0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90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91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91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1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1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1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1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1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91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1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1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92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92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2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2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2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2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2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92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92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92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xdr:rowOff>
    </xdr:to>
    <xdr:sp>
      <xdr:nvSpPr>
        <xdr:cNvPr id="930" name="Text Box 23"/>
        <xdr:cNvSpPr txBox="1"/>
      </xdr:nvSpPr>
      <xdr:spPr>
        <a:xfrm>
          <a:off x="4796155" y="63101220"/>
          <a:ext cx="80645" cy="23749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3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3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xdr:rowOff>
    </xdr:to>
    <xdr:sp>
      <xdr:nvSpPr>
        <xdr:cNvPr id="933" name="Text Box 23"/>
        <xdr:cNvSpPr txBox="1"/>
      </xdr:nvSpPr>
      <xdr:spPr>
        <a:xfrm>
          <a:off x="4796155" y="63101220"/>
          <a:ext cx="80645" cy="23749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3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93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xdr:rowOff>
    </xdr:to>
    <xdr:sp>
      <xdr:nvSpPr>
        <xdr:cNvPr id="936" name="Text Box 23"/>
        <xdr:cNvSpPr txBox="1"/>
      </xdr:nvSpPr>
      <xdr:spPr>
        <a:xfrm>
          <a:off x="4796155" y="63101220"/>
          <a:ext cx="80645" cy="23749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3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93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93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xdr:rowOff>
    </xdr:to>
    <xdr:sp>
      <xdr:nvSpPr>
        <xdr:cNvPr id="940" name="Text Box 23"/>
        <xdr:cNvSpPr txBox="1"/>
      </xdr:nvSpPr>
      <xdr:spPr>
        <a:xfrm>
          <a:off x="4796155" y="63101220"/>
          <a:ext cx="80645" cy="23749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4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4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xdr:rowOff>
    </xdr:to>
    <xdr:sp>
      <xdr:nvSpPr>
        <xdr:cNvPr id="943" name="Text Box 23"/>
        <xdr:cNvSpPr txBox="1"/>
      </xdr:nvSpPr>
      <xdr:spPr>
        <a:xfrm>
          <a:off x="4796155" y="63101220"/>
          <a:ext cx="80645" cy="23749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4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94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94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94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94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4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5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5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5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5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95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5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5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95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95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5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6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6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6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6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96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96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96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96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6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6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7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7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7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97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7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7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97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97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7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7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8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8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8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98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98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98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98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8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8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8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9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9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99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9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9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99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99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9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9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99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0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0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00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00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00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00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00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0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0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0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1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1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01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1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1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01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01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1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1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1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2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2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02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02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02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02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02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2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2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2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3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3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03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3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3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03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03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3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3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3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4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4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4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4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4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4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4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04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04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04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05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05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5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5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5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5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5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05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5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5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06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06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6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6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6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6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6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6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6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6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7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7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07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07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07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07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07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7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7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7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8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8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08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8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8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08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08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8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8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8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9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09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1092"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1093"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1094"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1095"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1096"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09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09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09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10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10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1102"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10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10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1105"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10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10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1108"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10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11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11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1112"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11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11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1115"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11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11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11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11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12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12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12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12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12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12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12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12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12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12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13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13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13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13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13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13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13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13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13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13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14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14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14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14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14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14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14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14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14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14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15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15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15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15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15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15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15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15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15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15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16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16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16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16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16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16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16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16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16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16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17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17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17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17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17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17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17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17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17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17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18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18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18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18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18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18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18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215265</xdr:rowOff>
    </xdr:to>
    <xdr:sp>
      <xdr:nvSpPr>
        <xdr:cNvPr id="1187" name="Text Box 23"/>
        <xdr:cNvSpPr txBox="1"/>
      </xdr:nvSpPr>
      <xdr:spPr>
        <a:xfrm>
          <a:off x="4796155" y="63101220"/>
          <a:ext cx="80645" cy="44386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215265</xdr:rowOff>
    </xdr:to>
    <xdr:sp>
      <xdr:nvSpPr>
        <xdr:cNvPr id="1188" name="Text Box 23"/>
        <xdr:cNvSpPr txBox="1"/>
      </xdr:nvSpPr>
      <xdr:spPr>
        <a:xfrm>
          <a:off x="4796155" y="63101220"/>
          <a:ext cx="80645" cy="44386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215265</xdr:rowOff>
    </xdr:to>
    <xdr:sp>
      <xdr:nvSpPr>
        <xdr:cNvPr id="1189" name="Text Box 23"/>
        <xdr:cNvSpPr txBox="1"/>
      </xdr:nvSpPr>
      <xdr:spPr>
        <a:xfrm>
          <a:off x="4796155" y="63101220"/>
          <a:ext cx="80645" cy="44386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19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19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19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19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19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19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19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19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19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19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20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20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20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20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20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20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20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20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20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20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21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21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21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21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21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21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21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21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21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21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22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22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22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22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22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22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22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22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22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22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23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23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23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23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23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23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23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23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23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23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24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24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24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24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24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24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24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24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1248"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24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25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25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25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1253"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25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25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25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25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25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25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26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26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26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26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26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26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26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26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26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26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27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27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27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27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27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27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276"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277"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27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27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280"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281"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282"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283"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196215</xdr:rowOff>
    </xdr:to>
    <xdr:sp>
      <xdr:nvSpPr>
        <xdr:cNvPr id="1284" name="Text Box 23"/>
        <xdr:cNvSpPr txBox="1"/>
      </xdr:nvSpPr>
      <xdr:spPr>
        <a:xfrm>
          <a:off x="4796155" y="63101220"/>
          <a:ext cx="80645" cy="19621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285"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286"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287"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174625</xdr:rowOff>
    </xdr:to>
    <xdr:sp>
      <xdr:nvSpPr>
        <xdr:cNvPr id="1288" name="Text Box 23"/>
        <xdr:cNvSpPr txBox="1"/>
      </xdr:nvSpPr>
      <xdr:spPr>
        <a:xfrm>
          <a:off x="4796155" y="63101220"/>
          <a:ext cx="80645" cy="17462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196215</xdr:rowOff>
    </xdr:to>
    <xdr:sp>
      <xdr:nvSpPr>
        <xdr:cNvPr id="1289" name="Text Box 23"/>
        <xdr:cNvSpPr txBox="1"/>
      </xdr:nvSpPr>
      <xdr:spPr>
        <a:xfrm>
          <a:off x="4796155" y="63101220"/>
          <a:ext cx="80645" cy="19621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290"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291"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292"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293"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294"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295"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296"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297"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298"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299"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0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0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0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0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0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0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0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0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0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0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1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1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312"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313"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1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1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1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1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1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319"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320"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2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2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2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2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2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326"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327"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2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2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3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3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3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333"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3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3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336"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337"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3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3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4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4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4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343"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4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4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346"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347"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4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4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5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5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5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353"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354"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355"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5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5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5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5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6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361"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6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6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364"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365"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6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6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6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6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7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371"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372"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373"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7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7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7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7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7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379"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8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8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382"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383"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8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8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8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8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8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389"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390"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391"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9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9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9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9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9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397"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9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39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400"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401"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0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0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0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0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0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407"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408"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409"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1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1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1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1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1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415"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1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1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418"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419"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2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2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2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2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2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425"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426"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427"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4445</xdr:rowOff>
    </xdr:to>
    <xdr:sp>
      <xdr:nvSpPr>
        <xdr:cNvPr id="1428" name="Text Box 23"/>
        <xdr:cNvSpPr txBox="1"/>
      </xdr:nvSpPr>
      <xdr:spPr>
        <a:xfrm>
          <a:off x="4796155" y="63101220"/>
          <a:ext cx="80645" cy="23304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2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3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4445</xdr:rowOff>
    </xdr:to>
    <xdr:sp>
      <xdr:nvSpPr>
        <xdr:cNvPr id="1431" name="Text Box 23"/>
        <xdr:cNvSpPr txBox="1"/>
      </xdr:nvSpPr>
      <xdr:spPr>
        <a:xfrm>
          <a:off x="4796155" y="63101220"/>
          <a:ext cx="80645" cy="23304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3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433"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4445</xdr:rowOff>
    </xdr:to>
    <xdr:sp>
      <xdr:nvSpPr>
        <xdr:cNvPr id="1434" name="Text Box 23"/>
        <xdr:cNvSpPr txBox="1"/>
      </xdr:nvSpPr>
      <xdr:spPr>
        <a:xfrm>
          <a:off x="4796155" y="63101220"/>
          <a:ext cx="80645" cy="23304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3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436"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437"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4445</xdr:rowOff>
    </xdr:to>
    <xdr:sp>
      <xdr:nvSpPr>
        <xdr:cNvPr id="1438" name="Text Box 23"/>
        <xdr:cNvSpPr txBox="1"/>
      </xdr:nvSpPr>
      <xdr:spPr>
        <a:xfrm>
          <a:off x="4796155" y="63101220"/>
          <a:ext cx="80645" cy="23304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3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4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4445</xdr:rowOff>
    </xdr:to>
    <xdr:sp>
      <xdr:nvSpPr>
        <xdr:cNvPr id="1441" name="Text Box 23"/>
        <xdr:cNvSpPr txBox="1"/>
      </xdr:nvSpPr>
      <xdr:spPr>
        <a:xfrm>
          <a:off x="4796155" y="63101220"/>
          <a:ext cx="80645" cy="23304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4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443"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444"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445"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446"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4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4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4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5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5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452"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5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5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455"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456"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5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5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5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6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6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462"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463"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464"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465"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6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6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6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6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7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471"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7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7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474"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475"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7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7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7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7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8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481"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482"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483"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484"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8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8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8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8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8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490"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9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9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493"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494"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9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9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9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9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49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500"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501"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502"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503"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504"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0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0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0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0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0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510"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1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1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513"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514"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1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1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1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1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1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520"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521"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522"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523"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524"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2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2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2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2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2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530"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3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3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533"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534"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3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3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3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3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3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4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4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4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4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4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545"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546"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547"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548"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549"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5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5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5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5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5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555"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5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5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558"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559"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6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6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6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6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6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6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6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6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6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6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570"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571"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572"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573"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574"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7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7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7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7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7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580"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8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8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583"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584"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8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8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8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8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58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1590"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1591"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1592"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1593"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1594"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595"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596"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597"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598"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599"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1600"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0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0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1603"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0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605"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1606"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0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608"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609"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1610"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1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1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1613"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1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1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1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1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1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1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620"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2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2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2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2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2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626"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627"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628"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629"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630"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3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3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3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3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3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636"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3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3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639"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640"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4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4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4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4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4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646"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647"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4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4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5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5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5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653"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654"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655"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656"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657"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5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5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6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6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6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663"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6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6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666"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667"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6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6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7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7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7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673"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674"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675"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676"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677"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678"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679"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680"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681"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682"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683"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684"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212725</xdr:rowOff>
    </xdr:to>
    <xdr:sp>
      <xdr:nvSpPr>
        <xdr:cNvPr id="1685" name="Text Box 23"/>
        <xdr:cNvSpPr txBox="1"/>
      </xdr:nvSpPr>
      <xdr:spPr>
        <a:xfrm>
          <a:off x="4796155" y="63101220"/>
          <a:ext cx="80645" cy="44132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212725</xdr:rowOff>
    </xdr:to>
    <xdr:sp>
      <xdr:nvSpPr>
        <xdr:cNvPr id="1686" name="Text Box 23"/>
        <xdr:cNvSpPr txBox="1"/>
      </xdr:nvSpPr>
      <xdr:spPr>
        <a:xfrm>
          <a:off x="4796155" y="63101220"/>
          <a:ext cx="80645" cy="44132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212725</xdr:rowOff>
    </xdr:to>
    <xdr:sp>
      <xdr:nvSpPr>
        <xdr:cNvPr id="1687" name="Text Box 23"/>
        <xdr:cNvSpPr txBox="1"/>
      </xdr:nvSpPr>
      <xdr:spPr>
        <a:xfrm>
          <a:off x="4796155" y="63101220"/>
          <a:ext cx="80645" cy="44132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688"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689"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690"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691"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692"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9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9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9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9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9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698"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69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70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701"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702"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70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70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70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70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70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70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70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71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71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71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713"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714"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715"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71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71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71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71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72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721"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722"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723"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724"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725"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72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72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72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72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73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731"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73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73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734"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735"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73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73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73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73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74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741"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742"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743"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74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74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1746"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74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74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74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75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1751"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75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753"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754"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755"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756"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757"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758"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75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76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76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762"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76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764"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765"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76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76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76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769"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26035</xdr:rowOff>
    </xdr:to>
    <xdr:sp>
      <xdr:nvSpPr>
        <xdr:cNvPr id="1770" name="Text Box 23"/>
        <xdr:cNvSpPr txBox="1"/>
      </xdr:nvSpPr>
      <xdr:spPr>
        <a:xfrm>
          <a:off x="4796155" y="63101220"/>
          <a:ext cx="80645" cy="25463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77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77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77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77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77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77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77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77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77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78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78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196215</xdr:rowOff>
    </xdr:to>
    <xdr:sp>
      <xdr:nvSpPr>
        <xdr:cNvPr id="1782" name="Text Box 23"/>
        <xdr:cNvSpPr txBox="1"/>
      </xdr:nvSpPr>
      <xdr:spPr>
        <a:xfrm>
          <a:off x="4796155" y="63101220"/>
          <a:ext cx="80645" cy="19621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78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78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78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174625</xdr:rowOff>
    </xdr:to>
    <xdr:sp>
      <xdr:nvSpPr>
        <xdr:cNvPr id="1786" name="Text Box 23"/>
        <xdr:cNvSpPr txBox="1"/>
      </xdr:nvSpPr>
      <xdr:spPr>
        <a:xfrm>
          <a:off x="4796155" y="63101220"/>
          <a:ext cx="80645" cy="17462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196215</xdr:rowOff>
    </xdr:to>
    <xdr:sp>
      <xdr:nvSpPr>
        <xdr:cNvPr id="1787" name="Text Box 23"/>
        <xdr:cNvSpPr txBox="1"/>
      </xdr:nvSpPr>
      <xdr:spPr>
        <a:xfrm>
          <a:off x="4796155" y="63101220"/>
          <a:ext cx="80645" cy="19621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78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78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79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79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79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79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79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79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79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79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79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79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0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0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0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0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0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0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0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0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0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0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81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81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1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1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1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1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1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81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81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1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2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2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2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2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82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82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2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2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2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2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3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83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3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3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83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83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3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3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3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3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4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84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4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4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84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84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4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4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4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4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5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85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85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85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5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5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5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5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5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85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6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6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86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86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6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6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6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6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6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86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87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87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7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7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7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7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7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87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7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7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88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88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8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8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8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8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8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88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88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88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9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9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9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9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9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89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9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89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89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89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0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0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0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0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0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90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90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90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0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0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1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1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1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91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1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1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91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91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1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1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2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2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2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92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92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92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xdr:rowOff>
    </xdr:to>
    <xdr:sp>
      <xdr:nvSpPr>
        <xdr:cNvPr id="1926" name="Text Box 23"/>
        <xdr:cNvSpPr txBox="1"/>
      </xdr:nvSpPr>
      <xdr:spPr>
        <a:xfrm>
          <a:off x="4796155" y="63101220"/>
          <a:ext cx="80645" cy="23749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2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2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xdr:rowOff>
    </xdr:to>
    <xdr:sp>
      <xdr:nvSpPr>
        <xdr:cNvPr id="1929" name="Text Box 23"/>
        <xdr:cNvSpPr txBox="1"/>
      </xdr:nvSpPr>
      <xdr:spPr>
        <a:xfrm>
          <a:off x="4796155" y="63101220"/>
          <a:ext cx="80645" cy="23749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3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93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xdr:rowOff>
    </xdr:to>
    <xdr:sp>
      <xdr:nvSpPr>
        <xdr:cNvPr id="1932" name="Text Box 23"/>
        <xdr:cNvSpPr txBox="1"/>
      </xdr:nvSpPr>
      <xdr:spPr>
        <a:xfrm>
          <a:off x="4796155" y="63101220"/>
          <a:ext cx="80645" cy="23749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3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93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93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xdr:rowOff>
    </xdr:to>
    <xdr:sp>
      <xdr:nvSpPr>
        <xdr:cNvPr id="1936" name="Text Box 23"/>
        <xdr:cNvSpPr txBox="1"/>
      </xdr:nvSpPr>
      <xdr:spPr>
        <a:xfrm>
          <a:off x="4796155" y="63101220"/>
          <a:ext cx="80645" cy="23749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3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3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xdr:rowOff>
    </xdr:to>
    <xdr:sp>
      <xdr:nvSpPr>
        <xdr:cNvPr id="1939" name="Text Box 23"/>
        <xdr:cNvSpPr txBox="1"/>
      </xdr:nvSpPr>
      <xdr:spPr>
        <a:xfrm>
          <a:off x="4796155" y="63101220"/>
          <a:ext cx="80645" cy="23749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4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94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94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94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94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4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4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4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4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4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95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5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5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95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95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5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5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5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5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5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96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96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96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96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6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6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6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6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6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96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7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7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97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97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7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7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7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7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7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97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98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98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98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8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8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8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8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8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98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8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9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99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99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9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9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9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9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199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99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199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00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00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00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0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0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0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0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0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00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0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1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01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01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1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1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1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1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1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01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01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02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02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02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2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2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2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2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2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02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2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3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03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03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3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3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3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3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3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3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3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4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4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4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04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04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04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04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04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4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4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5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5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5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05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5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5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05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05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5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5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6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6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6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6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6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6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6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6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06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06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07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07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07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7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7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7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7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7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07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7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8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08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08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8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8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8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8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8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2088"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2089"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2090"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2091"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2092"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09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09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09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09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09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2098"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09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0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2101"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0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10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2104"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0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10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10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2108"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0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1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2111"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1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1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1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1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1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1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11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1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2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2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2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2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12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12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12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12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12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2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3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3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3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3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13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3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3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13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13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3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4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4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4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4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14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14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4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4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4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4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5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15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15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15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15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15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5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5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5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5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6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16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6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6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16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16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6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6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6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6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7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17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17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17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17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17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17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17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17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17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18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18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18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215265</xdr:rowOff>
    </xdr:to>
    <xdr:sp>
      <xdr:nvSpPr>
        <xdr:cNvPr id="2183" name="Text Box 23"/>
        <xdr:cNvSpPr txBox="1"/>
      </xdr:nvSpPr>
      <xdr:spPr>
        <a:xfrm>
          <a:off x="4796155" y="63101220"/>
          <a:ext cx="80645" cy="44386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215265</xdr:rowOff>
    </xdr:to>
    <xdr:sp>
      <xdr:nvSpPr>
        <xdr:cNvPr id="2184" name="Text Box 23"/>
        <xdr:cNvSpPr txBox="1"/>
      </xdr:nvSpPr>
      <xdr:spPr>
        <a:xfrm>
          <a:off x="4796155" y="63101220"/>
          <a:ext cx="80645" cy="44386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215265</xdr:rowOff>
    </xdr:to>
    <xdr:sp>
      <xdr:nvSpPr>
        <xdr:cNvPr id="2185" name="Text Box 23"/>
        <xdr:cNvSpPr txBox="1"/>
      </xdr:nvSpPr>
      <xdr:spPr>
        <a:xfrm>
          <a:off x="4796155" y="63101220"/>
          <a:ext cx="80645" cy="44386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18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18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18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18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19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9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9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9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9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9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19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9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19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19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20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20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20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20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20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20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20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20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20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20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21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21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21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21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21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21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21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21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21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21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22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22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22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22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22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22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22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22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22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22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23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23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23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23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23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23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23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23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23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23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24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24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24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24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2244"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24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24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24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24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2249"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25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25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25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25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25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25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25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25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25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25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26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26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26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26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26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26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26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26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26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26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27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27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27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27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27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27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27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27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27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27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196215</xdr:rowOff>
    </xdr:to>
    <xdr:sp>
      <xdr:nvSpPr>
        <xdr:cNvPr id="2280" name="Text Box 23"/>
        <xdr:cNvSpPr txBox="1"/>
      </xdr:nvSpPr>
      <xdr:spPr>
        <a:xfrm>
          <a:off x="4796155" y="63101220"/>
          <a:ext cx="80645" cy="19621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28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28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28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174625</xdr:rowOff>
    </xdr:to>
    <xdr:sp>
      <xdr:nvSpPr>
        <xdr:cNvPr id="2284" name="Text Box 23"/>
        <xdr:cNvSpPr txBox="1"/>
      </xdr:nvSpPr>
      <xdr:spPr>
        <a:xfrm>
          <a:off x="4796155" y="63101220"/>
          <a:ext cx="80645" cy="17462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196215</xdr:rowOff>
    </xdr:to>
    <xdr:sp>
      <xdr:nvSpPr>
        <xdr:cNvPr id="2285" name="Text Box 23"/>
        <xdr:cNvSpPr txBox="1"/>
      </xdr:nvSpPr>
      <xdr:spPr>
        <a:xfrm>
          <a:off x="4796155" y="63101220"/>
          <a:ext cx="80645" cy="19621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28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28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28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28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29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29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29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29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29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29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29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29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29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29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0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0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0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0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0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0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0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0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30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30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1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1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1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1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1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31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31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1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1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1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2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2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32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32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2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2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2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2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2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32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3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3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33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33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3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3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3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3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3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33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4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4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34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34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4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4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4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4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4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34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35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35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5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5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5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5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5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35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5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5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36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36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6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6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6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6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6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36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36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36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7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7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7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7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7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37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7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7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37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37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8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8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8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8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8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38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38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38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8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8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9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9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9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39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9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9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39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39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9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39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0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0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0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40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40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40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0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0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0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0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1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41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1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1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41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41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1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1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1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1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2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42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42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42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xdr:rowOff>
    </xdr:to>
    <xdr:sp>
      <xdr:nvSpPr>
        <xdr:cNvPr id="2424" name="Text Box 23"/>
        <xdr:cNvSpPr txBox="1"/>
      </xdr:nvSpPr>
      <xdr:spPr>
        <a:xfrm>
          <a:off x="4796155" y="63101220"/>
          <a:ext cx="80645" cy="23749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2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2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xdr:rowOff>
    </xdr:to>
    <xdr:sp>
      <xdr:nvSpPr>
        <xdr:cNvPr id="2427" name="Text Box 23"/>
        <xdr:cNvSpPr txBox="1"/>
      </xdr:nvSpPr>
      <xdr:spPr>
        <a:xfrm>
          <a:off x="4796155" y="63101220"/>
          <a:ext cx="80645" cy="23749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2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42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xdr:rowOff>
    </xdr:to>
    <xdr:sp>
      <xdr:nvSpPr>
        <xdr:cNvPr id="2430" name="Text Box 23"/>
        <xdr:cNvSpPr txBox="1"/>
      </xdr:nvSpPr>
      <xdr:spPr>
        <a:xfrm>
          <a:off x="4796155" y="63101220"/>
          <a:ext cx="80645" cy="23749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3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43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43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xdr:rowOff>
    </xdr:to>
    <xdr:sp>
      <xdr:nvSpPr>
        <xdr:cNvPr id="2434" name="Text Box 23"/>
        <xdr:cNvSpPr txBox="1"/>
      </xdr:nvSpPr>
      <xdr:spPr>
        <a:xfrm>
          <a:off x="4796155" y="63101220"/>
          <a:ext cx="80645" cy="23749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3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3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xdr:rowOff>
    </xdr:to>
    <xdr:sp>
      <xdr:nvSpPr>
        <xdr:cNvPr id="2437" name="Text Box 23"/>
        <xdr:cNvSpPr txBox="1"/>
      </xdr:nvSpPr>
      <xdr:spPr>
        <a:xfrm>
          <a:off x="4796155" y="63101220"/>
          <a:ext cx="80645" cy="23749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3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43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44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44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44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4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4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4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4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4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44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4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5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45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45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5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5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5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5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5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45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45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46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46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6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6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6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6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6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46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6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6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47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47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7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7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7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7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7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47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47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47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48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8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8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8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8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8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48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8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8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48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49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9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9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9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9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49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49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49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49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49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50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0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0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0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0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0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50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0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0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50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51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1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1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1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1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1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51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51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51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51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52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2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2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2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2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2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52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2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2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52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53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3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3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3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3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3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3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3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3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3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4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54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54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54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54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54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4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4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4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4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5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55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5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5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55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55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5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5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5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5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6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6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6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6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6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6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56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56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56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56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57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7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7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7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7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7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57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7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7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57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58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8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8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8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8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8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2586"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2587"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2588"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2589"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2590"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59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59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59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59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59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2596"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9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59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2599"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0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60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2602"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0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60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60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2606"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0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0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2609"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1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1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1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1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1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1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61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1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1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1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2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2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62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62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62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62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62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2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2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2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3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3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63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3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3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63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63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3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3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3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4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4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64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64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4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4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4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4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4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64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65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65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65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65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5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5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5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5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5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65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6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6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66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66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6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6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6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6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6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66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67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67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67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67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67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67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67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67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67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67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68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215265</xdr:rowOff>
    </xdr:to>
    <xdr:sp>
      <xdr:nvSpPr>
        <xdr:cNvPr id="2681" name="Text Box 23"/>
        <xdr:cNvSpPr txBox="1"/>
      </xdr:nvSpPr>
      <xdr:spPr>
        <a:xfrm>
          <a:off x="4796155" y="63101220"/>
          <a:ext cx="80645" cy="44386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215265</xdr:rowOff>
    </xdr:to>
    <xdr:sp>
      <xdr:nvSpPr>
        <xdr:cNvPr id="2682" name="Text Box 23"/>
        <xdr:cNvSpPr txBox="1"/>
      </xdr:nvSpPr>
      <xdr:spPr>
        <a:xfrm>
          <a:off x="4796155" y="63101220"/>
          <a:ext cx="80645" cy="44386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215265</xdr:rowOff>
    </xdr:to>
    <xdr:sp>
      <xdr:nvSpPr>
        <xdr:cNvPr id="2683" name="Text Box 23"/>
        <xdr:cNvSpPr txBox="1"/>
      </xdr:nvSpPr>
      <xdr:spPr>
        <a:xfrm>
          <a:off x="4796155" y="63101220"/>
          <a:ext cx="80645" cy="44386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68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68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68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68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68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8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9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9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9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9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69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9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9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69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69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69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70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70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70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70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70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70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70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70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70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70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71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71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71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71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71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71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71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71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71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71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72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72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72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72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72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72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72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72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72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72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73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73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73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73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73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73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73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73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73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73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74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74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2742"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74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74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74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74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2747"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74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74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75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75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75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75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75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75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75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75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75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75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76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76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76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76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76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76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76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76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76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76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77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77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77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77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77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77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77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77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196215</xdr:rowOff>
    </xdr:to>
    <xdr:sp>
      <xdr:nvSpPr>
        <xdr:cNvPr id="2778" name="Text Box 23"/>
        <xdr:cNvSpPr txBox="1"/>
      </xdr:nvSpPr>
      <xdr:spPr>
        <a:xfrm>
          <a:off x="4796155" y="63101220"/>
          <a:ext cx="80645" cy="19621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77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78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78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174625</xdr:rowOff>
    </xdr:to>
    <xdr:sp>
      <xdr:nvSpPr>
        <xdr:cNvPr id="2782" name="Text Box 23"/>
        <xdr:cNvSpPr txBox="1"/>
      </xdr:nvSpPr>
      <xdr:spPr>
        <a:xfrm>
          <a:off x="4796155" y="63101220"/>
          <a:ext cx="80645" cy="17462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196215</xdr:rowOff>
    </xdr:to>
    <xdr:sp>
      <xdr:nvSpPr>
        <xdr:cNvPr id="2783" name="Text Box 23"/>
        <xdr:cNvSpPr txBox="1"/>
      </xdr:nvSpPr>
      <xdr:spPr>
        <a:xfrm>
          <a:off x="4796155" y="63101220"/>
          <a:ext cx="80645" cy="19621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78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78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78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78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78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78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79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79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79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79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79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79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79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79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79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79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0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0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0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0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0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0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80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80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0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0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1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1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1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81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81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1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1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1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1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1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82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82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2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2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2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2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2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82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2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2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83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83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3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3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3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3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3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83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3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3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84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84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4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4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4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4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4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84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84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84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5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5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5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5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5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85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5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5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85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85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6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6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6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6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6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86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86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86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6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6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7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7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7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87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7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7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87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87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7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7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8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8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8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88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88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88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8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8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8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8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9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89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9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9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89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89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9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9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9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89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0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90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90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90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0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0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0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0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0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90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1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1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91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91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1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1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1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1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1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91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92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92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xdr:rowOff>
    </xdr:to>
    <xdr:sp>
      <xdr:nvSpPr>
        <xdr:cNvPr id="2922" name="Text Box 23"/>
        <xdr:cNvSpPr txBox="1"/>
      </xdr:nvSpPr>
      <xdr:spPr>
        <a:xfrm>
          <a:off x="4796155" y="63101220"/>
          <a:ext cx="80645" cy="23749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2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2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xdr:rowOff>
    </xdr:to>
    <xdr:sp>
      <xdr:nvSpPr>
        <xdr:cNvPr id="2925" name="Text Box 23"/>
        <xdr:cNvSpPr txBox="1"/>
      </xdr:nvSpPr>
      <xdr:spPr>
        <a:xfrm>
          <a:off x="4796155" y="63101220"/>
          <a:ext cx="80645" cy="23749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2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92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xdr:rowOff>
    </xdr:to>
    <xdr:sp>
      <xdr:nvSpPr>
        <xdr:cNvPr id="2928" name="Text Box 23"/>
        <xdr:cNvSpPr txBox="1"/>
      </xdr:nvSpPr>
      <xdr:spPr>
        <a:xfrm>
          <a:off x="4796155" y="63101220"/>
          <a:ext cx="80645" cy="23749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2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93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93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xdr:rowOff>
    </xdr:to>
    <xdr:sp>
      <xdr:nvSpPr>
        <xdr:cNvPr id="2932" name="Text Box 23"/>
        <xdr:cNvSpPr txBox="1"/>
      </xdr:nvSpPr>
      <xdr:spPr>
        <a:xfrm>
          <a:off x="4796155" y="63101220"/>
          <a:ext cx="80645" cy="23749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3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3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xdr:rowOff>
    </xdr:to>
    <xdr:sp>
      <xdr:nvSpPr>
        <xdr:cNvPr id="2935" name="Text Box 23"/>
        <xdr:cNvSpPr txBox="1"/>
      </xdr:nvSpPr>
      <xdr:spPr>
        <a:xfrm>
          <a:off x="4796155" y="63101220"/>
          <a:ext cx="80645" cy="23749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3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93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93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93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94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4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4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4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4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4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94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4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4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94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95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5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5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5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5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5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95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95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95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95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6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6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6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6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6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96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6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6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96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96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7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7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7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7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7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97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97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97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97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7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8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8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8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8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98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8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8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98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98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8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9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9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9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9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99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99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99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99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299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299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0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0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0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0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00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0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0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00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00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0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1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1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1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1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01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01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01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01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01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1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2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2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2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2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02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2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2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02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02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2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3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3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3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3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3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3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3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3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3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03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04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04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04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04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4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4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4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4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4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04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5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5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05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05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5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5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5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5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5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5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6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6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6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6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06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06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06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06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06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6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7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7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7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7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07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7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7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07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07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7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8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8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8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8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3084"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3085"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3086"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3087"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3088"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08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09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09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09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09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3094"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9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9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3097"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09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09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3100"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0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10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10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3104"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0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0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3107"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0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0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1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1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1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1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11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1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1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1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1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1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12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12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12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12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12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2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2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2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2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2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13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3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3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13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13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3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3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3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3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3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14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14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4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4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4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4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4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14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14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14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15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15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5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5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5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5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5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15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5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5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16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16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6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6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6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6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6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16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16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16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17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17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17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17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17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17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17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17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17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215265</xdr:rowOff>
    </xdr:to>
    <xdr:sp>
      <xdr:nvSpPr>
        <xdr:cNvPr id="3179" name="Text Box 23"/>
        <xdr:cNvSpPr txBox="1"/>
      </xdr:nvSpPr>
      <xdr:spPr>
        <a:xfrm>
          <a:off x="4796155" y="63101220"/>
          <a:ext cx="80645" cy="44386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215265</xdr:rowOff>
    </xdr:to>
    <xdr:sp>
      <xdr:nvSpPr>
        <xdr:cNvPr id="3180" name="Text Box 23"/>
        <xdr:cNvSpPr txBox="1"/>
      </xdr:nvSpPr>
      <xdr:spPr>
        <a:xfrm>
          <a:off x="4796155" y="63101220"/>
          <a:ext cx="80645" cy="44386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215265</xdr:rowOff>
    </xdr:to>
    <xdr:sp>
      <xdr:nvSpPr>
        <xdr:cNvPr id="3181" name="Text Box 23"/>
        <xdr:cNvSpPr txBox="1"/>
      </xdr:nvSpPr>
      <xdr:spPr>
        <a:xfrm>
          <a:off x="4796155" y="63101220"/>
          <a:ext cx="80645" cy="44386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18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18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18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18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18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8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8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8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9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9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19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9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9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19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19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9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9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19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0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0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0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0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0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0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0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20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20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20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1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1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1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1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1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21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21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21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21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21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2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2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2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2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2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22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2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2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22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22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3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3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3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3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3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23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23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23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3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3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3240"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4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4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4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4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84455</xdr:rowOff>
    </xdr:to>
    <xdr:sp>
      <xdr:nvSpPr>
        <xdr:cNvPr id="3245" name="Text Box 23"/>
        <xdr:cNvSpPr txBox="1"/>
      </xdr:nvSpPr>
      <xdr:spPr>
        <a:xfrm>
          <a:off x="4796155" y="63101220"/>
          <a:ext cx="80645" cy="31305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4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24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24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24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25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25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25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5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5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5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25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5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25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25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6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6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6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26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26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6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6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6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26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26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7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7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27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27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27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27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196215</xdr:rowOff>
    </xdr:to>
    <xdr:sp>
      <xdr:nvSpPr>
        <xdr:cNvPr id="3276" name="Text Box 23"/>
        <xdr:cNvSpPr txBox="1"/>
      </xdr:nvSpPr>
      <xdr:spPr>
        <a:xfrm>
          <a:off x="4796155" y="63101220"/>
          <a:ext cx="80645" cy="19621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27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27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27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179705</xdr:rowOff>
    </xdr:to>
    <xdr:sp>
      <xdr:nvSpPr>
        <xdr:cNvPr id="3280" name="Text Box 23"/>
        <xdr:cNvSpPr txBox="1"/>
      </xdr:nvSpPr>
      <xdr:spPr>
        <a:xfrm>
          <a:off x="4796155" y="63101220"/>
          <a:ext cx="80645" cy="17970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196215</xdr:rowOff>
    </xdr:to>
    <xdr:sp>
      <xdr:nvSpPr>
        <xdr:cNvPr id="3281" name="Text Box 23"/>
        <xdr:cNvSpPr txBox="1"/>
      </xdr:nvSpPr>
      <xdr:spPr>
        <a:xfrm>
          <a:off x="4796155" y="63101220"/>
          <a:ext cx="80645" cy="19621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28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28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28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28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28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28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28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28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29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29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9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9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9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9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9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9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9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29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0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0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0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0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30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30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0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0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0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0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1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31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31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1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1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1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1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1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31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31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2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2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2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2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2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32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2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2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32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32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3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3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3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3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3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33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3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3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33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33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4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4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4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4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4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34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34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34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4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4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5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5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5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35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5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5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35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35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5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5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6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6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6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36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36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36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6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6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6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6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7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37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7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7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37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37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7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7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7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7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8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38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38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38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8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8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8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8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8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38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9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9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39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39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9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9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9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9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39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39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40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40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0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0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0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0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0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40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0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0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41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41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1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1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1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1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1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41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41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41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xdr:rowOff>
    </xdr:to>
    <xdr:sp>
      <xdr:nvSpPr>
        <xdr:cNvPr id="3420" name="Text Box 23"/>
        <xdr:cNvSpPr txBox="1"/>
      </xdr:nvSpPr>
      <xdr:spPr>
        <a:xfrm>
          <a:off x="4796155" y="63101220"/>
          <a:ext cx="80645" cy="23749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2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2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xdr:rowOff>
    </xdr:to>
    <xdr:sp>
      <xdr:nvSpPr>
        <xdr:cNvPr id="3423" name="Text Box 23"/>
        <xdr:cNvSpPr txBox="1"/>
      </xdr:nvSpPr>
      <xdr:spPr>
        <a:xfrm>
          <a:off x="4796155" y="63101220"/>
          <a:ext cx="80645" cy="23749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2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42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xdr:rowOff>
    </xdr:to>
    <xdr:sp>
      <xdr:nvSpPr>
        <xdr:cNvPr id="3426" name="Text Box 23"/>
        <xdr:cNvSpPr txBox="1"/>
      </xdr:nvSpPr>
      <xdr:spPr>
        <a:xfrm>
          <a:off x="4796155" y="63101220"/>
          <a:ext cx="80645" cy="23749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2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42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42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xdr:rowOff>
    </xdr:to>
    <xdr:sp>
      <xdr:nvSpPr>
        <xdr:cNvPr id="3430" name="Text Box 23"/>
        <xdr:cNvSpPr txBox="1"/>
      </xdr:nvSpPr>
      <xdr:spPr>
        <a:xfrm>
          <a:off x="4796155" y="63101220"/>
          <a:ext cx="80645" cy="23749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3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3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xdr:rowOff>
    </xdr:to>
    <xdr:sp>
      <xdr:nvSpPr>
        <xdr:cNvPr id="3433" name="Text Box 23"/>
        <xdr:cNvSpPr txBox="1"/>
      </xdr:nvSpPr>
      <xdr:spPr>
        <a:xfrm>
          <a:off x="4796155" y="63101220"/>
          <a:ext cx="80645" cy="23749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3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43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43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43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43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3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4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4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4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4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44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4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4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44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44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4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5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5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5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5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45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45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45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45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5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5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6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6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6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46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6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6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46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46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6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6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7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7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7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47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47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47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47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7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7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7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8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8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48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8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8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48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48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8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8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8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9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9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49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49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49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49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49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9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9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49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0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0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50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0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0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50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50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0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0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0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1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1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51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51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51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51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51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1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1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1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2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2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52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2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2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52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52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2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2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2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3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3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3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3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3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3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3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53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53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53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54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54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4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4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4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4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4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54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4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4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55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55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5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5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5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5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5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5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5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5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6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6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56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56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56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56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56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6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6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6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7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7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57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7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7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57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57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7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7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7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8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8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88900</xdr:rowOff>
    </xdr:to>
    <xdr:sp>
      <xdr:nvSpPr>
        <xdr:cNvPr id="3582" name="Text Box 23"/>
        <xdr:cNvSpPr txBox="1"/>
      </xdr:nvSpPr>
      <xdr:spPr>
        <a:xfrm>
          <a:off x="4796155" y="63101220"/>
          <a:ext cx="80645" cy="31750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88900</xdr:rowOff>
    </xdr:to>
    <xdr:sp>
      <xdr:nvSpPr>
        <xdr:cNvPr id="3583" name="Text Box 23"/>
        <xdr:cNvSpPr txBox="1"/>
      </xdr:nvSpPr>
      <xdr:spPr>
        <a:xfrm>
          <a:off x="4796155" y="63101220"/>
          <a:ext cx="80645" cy="31750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88900</xdr:rowOff>
    </xdr:to>
    <xdr:sp>
      <xdr:nvSpPr>
        <xdr:cNvPr id="3584" name="Text Box 23"/>
        <xdr:cNvSpPr txBox="1"/>
      </xdr:nvSpPr>
      <xdr:spPr>
        <a:xfrm>
          <a:off x="4796155" y="63101220"/>
          <a:ext cx="80645" cy="31750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88900</xdr:rowOff>
    </xdr:to>
    <xdr:sp>
      <xdr:nvSpPr>
        <xdr:cNvPr id="3585" name="Text Box 23"/>
        <xdr:cNvSpPr txBox="1"/>
      </xdr:nvSpPr>
      <xdr:spPr>
        <a:xfrm>
          <a:off x="4796155" y="63101220"/>
          <a:ext cx="80645" cy="31750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88900</xdr:rowOff>
    </xdr:to>
    <xdr:sp>
      <xdr:nvSpPr>
        <xdr:cNvPr id="3586" name="Text Box 23"/>
        <xdr:cNvSpPr txBox="1"/>
      </xdr:nvSpPr>
      <xdr:spPr>
        <a:xfrm>
          <a:off x="4796155" y="63101220"/>
          <a:ext cx="80645" cy="31750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58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58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58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59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59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88900</xdr:rowOff>
    </xdr:to>
    <xdr:sp>
      <xdr:nvSpPr>
        <xdr:cNvPr id="3592" name="Text Box 23"/>
        <xdr:cNvSpPr txBox="1"/>
      </xdr:nvSpPr>
      <xdr:spPr>
        <a:xfrm>
          <a:off x="4796155" y="63101220"/>
          <a:ext cx="80645" cy="31750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9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9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88900</xdr:rowOff>
    </xdr:to>
    <xdr:sp>
      <xdr:nvSpPr>
        <xdr:cNvPr id="3595" name="Text Box 23"/>
        <xdr:cNvSpPr txBox="1"/>
      </xdr:nvSpPr>
      <xdr:spPr>
        <a:xfrm>
          <a:off x="4796155" y="63101220"/>
          <a:ext cx="80645" cy="31750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9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59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88900</xdr:rowOff>
    </xdr:to>
    <xdr:sp>
      <xdr:nvSpPr>
        <xdr:cNvPr id="3598" name="Text Box 23"/>
        <xdr:cNvSpPr txBox="1"/>
      </xdr:nvSpPr>
      <xdr:spPr>
        <a:xfrm>
          <a:off x="4796155" y="63101220"/>
          <a:ext cx="80645" cy="31750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59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60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60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88900</xdr:rowOff>
    </xdr:to>
    <xdr:sp>
      <xdr:nvSpPr>
        <xdr:cNvPr id="3602" name="Text Box 23"/>
        <xdr:cNvSpPr txBox="1"/>
      </xdr:nvSpPr>
      <xdr:spPr>
        <a:xfrm>
          <a:off x="4796155" y="63101220"/>
          <a:ext cx="80645" cy="31750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0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0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88900</xdr:rowOff>
    </xdr:to>
    <xdr:sp>
      <xdr:nvSpPr>
        <xdr:cNvPr id="3605" name="Text Box 23"/>
        <xdr:cNvSpPr txBox="1"/>
      </xdr:nvSpPr>
      <xdr:spPr>
        <a:xfrm>
          <a:off x="4796155" y="63101220"/>
          <a:ext cx="80645" cy="31750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0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0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0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0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1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1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61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1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1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1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1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1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61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61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62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62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62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2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2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2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2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2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62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2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3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63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63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3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3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3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3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3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63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63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4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4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4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4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4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64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64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64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64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64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5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5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5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5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5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65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5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5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65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65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6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6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6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6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6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66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66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66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66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66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67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67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67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67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67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67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67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210185</xdr:rowOff>
    </xdr:to>
    <xdr:sp>
      <xdr:nvSpPr>
        <xdr:cNvPr id="3677" name="Text Box 23"/>
        <xdr:cNvSpPr txBox="1"/>
      </xdr:nvSpPr>
      <xdr:spPr>
        <a:xfrm>
          <a:off x="4796155" y="63101220"/>
          <a:ext cx="80645" cy="43878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210185</xdr:rowOff>
    </xdr:to>
    <xdr:sp>
      <xdr:nvSpPr>
        <xdr:cNvPr id="3678" name="Text Box 23"/>
        <xdr:cNvSpPr txBox="1"/>
      </xdr:nvSpPr>
      <xdr:spPr>
        <a:xfrm>
          <a:off x="4796155" y="63101220"/>
          <a:ext cx="80645" cy="43878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210185</xdr:rowOff>
    </xdr:to>
    <xdr:sp>
      <xdr:nvSpPr>
        <xdr:cNvPr id="3679" name="Text Box 23"/>
        <xdr:cNvSpPr txBox="1"/>
      </xdr:nvSpPr>
      <xdr:spPr>
        <a:xfrm>
          <a:off x="4796155" y="63101220"/>
          <a:ext cx="80645" cy="43878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68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68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68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68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68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8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8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8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8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8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69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9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9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69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69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9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9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9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9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69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0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0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0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0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0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70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70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70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0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0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1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1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1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71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71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71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71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71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1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1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2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2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2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72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2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2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72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72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2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2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3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3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3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73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73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73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3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3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88900</xdr:rowOff>
    </xdr:to>
    <xdr:sp>
      <xdr:nvSpPr>
        <xdr:cNvPr id="3738" name="Text Box 23"/>
        <xdr:cNvSpPr txBox="1"/>
      </xdr:nvSpPr>
      <xdr:spPr>
        <a:xfrm>
          <a:off x="4796155" y="63101220"/>
          <a:ext cx="80645" cy="31750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3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4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4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4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88900</xdr:rowOff>
    </xdr:to>
    <xdr:sp>
      <xdr:nvSpPr>
        <xdr:cNvPr id="3743" name="Text Box 23"/>
        <xdr:cNvSpPr txBox="1"/>
      </xdr:nvSpPr>
      <xdr:spPr>
        <a:xfrm>
          <a:off x="4796155" y="63101220"/>
          <a:ext cx="80645" cy="31750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4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74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74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74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74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74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75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5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5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5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75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5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75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75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5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5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6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76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76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6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6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6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76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76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6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6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77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77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77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77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196215</xdr:rowOff>
    </xdr:to>
    <xdr:sp>
      <xdr:nvSpPr>
        <xdr:cNvPr id="3774" name="Text Box 23"/>
        <xdr:cNvSpPr txBox="1"/>
      </xdr:nvSpPr>
      <xdr:spPr>
        <a:xfrm>
          <a:off x="4796155" y="63101220"/>
          <a:ext cx="80645" cy="19621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77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77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77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179705</xdr:rowOff>
    </xdr:to>
    <xdr:sp>
      <xdr:nvSpPr>
        <xdr:cNvPr id="3778" name="Text Box 23"/>
        <xdr:cNvSpPr txBox="1"/>
      </xdr:nvSpPr>
      <xdr:spPr>
        <a:xfrm>
          <a:off x="4796155" y="63101220"/>
          <a:ext cx="80645" cy="17970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196215</xdr:rowOff>
    </xdr:to>
    <xdr:sp>
      <xdr:nvSpPr>
        <xdr:cNvPr id="3779" name="Text Box 23"/>
        <xdr:cNvSpPr txBox="1"/>
      </xdr:nvSpPr>
      <xdr:spPr>
        <a:xfrm>
          <a:off x="4796155" y="63101220"/>
          <a:ext cx="80645" cy="19621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78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78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78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78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78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78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78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78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78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78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9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9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9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9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9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9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9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9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9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79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0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0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80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80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0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0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0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0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0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80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81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1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1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1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1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1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81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81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1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1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2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2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2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82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2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2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82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82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2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2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3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3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3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83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3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3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83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83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3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3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4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4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4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84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84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84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4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4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4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4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5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85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5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5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85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85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5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5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5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5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6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86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86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86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6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6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6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6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6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86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7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7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87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87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7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7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7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7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7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87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88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88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8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8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8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8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8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88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8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8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89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89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9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9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9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9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89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89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89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89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0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0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0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0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0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90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0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0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90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90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1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1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1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1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1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91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91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91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xdr:rowOff>
    </xdr:to>
    <xdr:sp>
      <xdr:nvSpPr>
        <xdr:cNvPr id="3918" name="Text Box 23"/>
        <xdr:cNvSpPr txBox="1"/>
      </xdr:nvSpPr>
      <xdr:spPr>
        <a:xfrm>
          <a:off x="4796155" y="63101220"/>
          <a:ext cx="80645" cy="23749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1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2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xdr:rowOff>
    </xdr:to>
    <xdr:sp>
      <xdr:nvSpPr>
        <xdr:cNvPr id="3921" name="Text Box 23"/>
        <xdr:cNvSpPr txBox="1"/>
      </xdr:nvSpPr>
      <xdr:spPr>
        <a:xfrm>
          <a:off x="4796155" y="63101220"/>
          <a:ext cx="80645" cy="23749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2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92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xdr:rowOff>
    </xdr:to>
    <xdr:sp>
      <xdr:nvSpPr>
        <xdr:cNvPr id="3924" name="Text Box 23"/>
        <xdr:cNvSpPr txBox="1"/>
      </xdr:nvSpPr>
      <xdr:spPr>
        <a:xfrm>
          <a:off x="4796155" y="63101220"/>
          <a:ext cx="80645" cy="23749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2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92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92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xdr:rowOff>
    </xdr:to>
    <xdr:sp>
      <xdr:nvSpPr>
        <xdr:cNvPr id="3928" name="Text Box 23"/>
        <xdr:cNvSpPr txBox="1"/>
      </xdr:nvSpPr>
      <xdr:spPr>
        <a:xfrm>
          <a:off x="4796155" y="63101220"/>
          <a:ext cx="80645" cy="23749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2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3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xdr:rowOff>
    </xdr:to>
    <xdr:sp>
      <xdr:nvSpPr>
        <xdr:cNvPr id="3931" name="Text Box 23"/>
        <xdr:cNvSpPr txBox="1"/>
      </xdr:nvSpPr>
      <xdr:spPr>
        <a:xfrm>
          <a:off x="4796155" y="63101220"/>
          <a:ext cx="80645" cy="23749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3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93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93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93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93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3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3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3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4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4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94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4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4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94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94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4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4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4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5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5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95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95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95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95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5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5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5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5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6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96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6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6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96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96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6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6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6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6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7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97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97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97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97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7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7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7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7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7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98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8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8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98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98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8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8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8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8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8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99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99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99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99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399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9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9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9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9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399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00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0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0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00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00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0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0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0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0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0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01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01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01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01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01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1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1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1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1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1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02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2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2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02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02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2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2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2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2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2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3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3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3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3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3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03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03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03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03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03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4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4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4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4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4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04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4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4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04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04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5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5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5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5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5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5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5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5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5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5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06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06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06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06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06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6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6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6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6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6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07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7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7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07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07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7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7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7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7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7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88900</xdr:rowOff>
    </xdr:to>
    <xdr:sp>
      <xdr:nvSpPr>
        <xdr:cNvPr id="4080" name="Text Box 23"/>
        <xdr:cNvSpPr txBox="1"/>
      </xdr:nvSpPr>
      <xdr:spPr>
        <a:xfrm>
          <a:off x="4796155" y="63101220"/>
          <a:ext cx="80645" cy="31750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88900</xdr:rowOff>
    </xdr:to>
    <xdr:sp>
      <xdr:nvSpPr>
        <xdr:cNvPr id="4081" name="Text Box 23"/>
        <xdr:cNvSpPr txBox="1"/>
      </xdr:nvSpPr>
      <xdr:spPr>
        <a:xfrm>
          <a:off x="4796155" y="63101220"/>
          <a:ext cx="80645" cy="31750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88900</xdr:rowOff>
    </xdr:to>
    <xdr:sp>
      <xdr:nvSpPr>
        <xdr:cNvPr id="4082" name="Text Box 23"/>
        <xdr:cNvSpPr txBox="1"/>
      </xdr:nvSpPr>
      <xdr:spPr>
        <a:xfrm>
          <a:off x="4796155" y="63101220"/>
          <a:ext cx="80645" cy="31750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88900</xdr:rowOff>
    </xdr:to>
    <xdr:sp>
      <xdr:nvSpPr>
        <xdr:cNvPr id="4083" name="Text Box 23"/>
        <xdr:cNvSpPr txBox="1"/>
      </xdr:nvSpPr>
      <xdr:spPr>
        <a:xfrm>
          <a:off x="4796155" y="63101220"/>
          <a:ext cx="80645" cy="31750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88900</xdr:rowOff>
    </xdr:to>
    <xdr:sp>
      <xdr:nvSpPr>
        <xdr:cNvPr id="4084" name="Text Box 23"/>
        <xdr:cNvSpPr txBox="1"/>
      </xdr:nvSpPr>
      <xdr:spPr>
        <a:xfrm>
          <a:off x="4796155" y="63101220"/>
          <a:ext cx="80645" cy="31750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08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08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08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08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08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88900</xdr:rowOff>
    </xdr:to>
    <xdr:sp>
      <xdr:nvSpPr>
        <xdr:cNvPr id="4090" name="Text Box 23"/>
        <xdr:cNvSpPr txBox="1"/>
      </xdr:nvSpPr>
      <xdr:spPr>
        <a:xfrm>
          <a:off x="4796155" y="63101220"/>
          <a:ext cx="80645" cy="31750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9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9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88900</xdr:rowOff>
    </xdr:to>
    <xdr:sp>
      <xdr:nvSpPr>
        <xdr:cNvPr id="4093" name="Text Box 23"/>
        <xdr:cNvSpPr txBox="1"/>
      </xdr:nvSpPr>
      <xdr:spPr>
        <a:xfrm>
          <a:off x="4796155" y="63101220"/>
          <a:ext cx="80645" cy="31750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9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09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88900</xdr:rowOff>
    </xdr:to>
    <xdr:sp>
      <xdr:nvSpPr>
        <xdr:cNvPr id="4096" name="Text Box 23"/>
        <xdr:cNvSpPr txBox="1"/>
      </xdr:nvSpPr>
      <xdr:spPr>
        <a:xfrm>
          <a:off x="4796155" y="63101220"/>
          <a:ext cx="80645" cy="31750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09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09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09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88900</xdr:rowOff>
    </xdr:to>
    <xdr:sp>
      <xdr:nvSpPr>
        <xdr:cNvPr id="4100" name="Text Box 23"/>
        <xdr:cNvSpPr txBox="1"/>
      </xdr:nvSpPr>
      <xdr:spPr>
        <a:xfrm>
          <a:off x="4796155" y="63101220"/>
          <a:ext cx="80645" cy="31750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0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0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88900</xdr:rowOff>
    </xdr:to>
    <xdr:sp>
      <xdr:nvSpPr>
        <xdr:cNvPr id="4103" name="Text Box 23"/>
        <xdr:cNvSpPr txBox="1"/>
      </xdr:nvSpPr>
      <xdr:spPr>
        <a:xfrm>
          <a:off x="4796155" y="63101220"/>
          <a:ext cx="80645" cy="31750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0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0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0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0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0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0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11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1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1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1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1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1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11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11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11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11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12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2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2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2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2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2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12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2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2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12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13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3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3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3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3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3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13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13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3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3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4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4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4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14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14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14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14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14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4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4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5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5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5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15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5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5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15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15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5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5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6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6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6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16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16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16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16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16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16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16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17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17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17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17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17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222885</xdr:rowOff>
    </xdr:to>
    <xdr:sp>
      <xdr:nvSpPr>
        <xdr:cNvPr id="4175" name="Text Box 23"/>
        <xdr:cNvSpPr txBox="1"/>
      </xdr:nvSpPr>
      <xdr:spPr>
        <a:xfrm>
          <a:off x="4796155" y="63101220"/>
          <a:ext cx="80645" cy="45148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222885</xdr:rowOff>
    </xdr:to>
    <xdr:sp>
      <xdr:nvSpPr>
        <xdr:cNvPr id="4176" name="Text Box 23"/>
        <xdr:cNvSpPr txBox="1"/>
      </xdr:nvSpPr>
      <xdr:spPr>
        <a:xfrm>
          <a:off x="4796155" y="63101220"/>
          <a:ext cx="80645" cy="45148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222885</xdr:rowOff>
    </xdr:to>
    <xdr:sp>
      <xdr:nvSpPr>
        <xdr:cNvPr id="4177" name="Text Box 23"/>
        <xdr:cNvSpPr txBox="1"/>
      </xdr:nvSpPr>
      <xdr:spPr>
        <a:xfrm>
          <a:off x="4796155" y="63101220"/>
          <a:ext cx="80645" cy="45148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17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17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18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18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18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8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8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8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8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8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18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8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9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19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19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9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9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9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9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9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9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19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20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20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20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20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20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20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20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20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20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20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21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21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21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21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21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21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21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21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21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21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22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22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22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22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22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22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22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22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22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22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23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231"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23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23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234"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235"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88900</xdr:rowOff>
    </xdr:to>
    <xdr:sp>
      <xdr:nvSpPr>
        <xdr:cNvPr id="4236" name="Text Box 23"/>
        <xdr:cNvSpPr txBox="1"/>
      </xdr:nvSpPr>
      <xdr:spPr>
        <a:xfrm>
          <a:off x="4796155" y="63101220"/>
          <a:ext cx="80645" cy="31750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23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23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23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24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88900</xdr:rowOff>
    </xdr:to>
    <xdr:sp>
      <xdr:nvSpPr>
        <xdr:cNvPr id="4241" name="Text Box 23"/>
        <xdr:cNvSpPr txBox="1"/>
      </xdr:nvSpPr>
      <xdr:spPr>
        <a:xfrm>
          <a:off x="4796155" y="63101220"/>
          <a:ext cx="80645" cy="31750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24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243"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24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24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246"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247"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248"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249"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250"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25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252"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25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254"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255"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256"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257"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258"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259"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78</xdr:row>
      <xdr:rowOff>28575</xdr:rowOff>
    </xdr:to>
    <xdr:sp>
      <xdr:nvSpPr>
        <xdr:cNvPr id="4260" name="Text Box 23"/>
        <xdr:cNvSpPr txBox="1"/>
      </xdr:nvSpPr>
      <xdr:spPr>
        <a:xfrm>
          <a:off x="4796155" y="63101220"/>
          <a:ext cx="80645" cy="257175"/>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261"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262"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474345</xdr:colOff>
      <xdr:row>77</xdr:row>
      <xdr:rowOff>0</xdr:rowOff>
    </xdr:from>
    <xdr:to>
      <xdr:col>4</xdr:col>
      <xdr:colOff>554990</xdr:colOff>
      <xdr:row>77</xdr:row>
      <xdr:rowOff>213360</xdr:rowOff>
    </xdr:to>
    <xdr:sp>
      <xdr:nvSpPr>
        <xdr:cNvPr id="4263" name="Text Box 23"/>
        <xdr:cNvSpPr txBox="1"/>
      </xdr:nvSpPr>
      <xdr:spPr>
        <a:xfrm>
          <a:off x="4796155" y="63101220"/>
          <a:ext cx="80645" cy="213360"/>
        </a:xfrm>
        <a:prstGeom prst="rect">
          <a:avLst/>
        </a:prstGeom>
        <a:noFill/>
        <a:ln w="9525">
          <a:noFill/>
        </a:ln>
      </xdr:spPr>
    </xdr:sp>
    <xdr:clientData/>
  </xdr:twoCellAnchor>
  <xdr:twoCellAnchor editAs="oneCell">
    <xdr:from>
      <xdr:col>4</xdr:col>
      <xdr:colOff>495300</xdr:colOff>
      <xdr:row>151</xdr:row>
      <xdr:rowOff>28575</xdr:rowOff>
    </xdr:from>
    <xdr:to>
      <xdr:col>4</xdr:col>
      <xdr:colOff>581025</xdr:colOff>
      <xdr:row>151</xdr:row>
      <xdr:rowOff>285750</xdr:rowOff>
    </xdr:to>
    <xdr:sp>
      <xdr:nvSpPr>
        <xdr:cNvPr id="4264" name="Text Box 23"/>
        <xdr:cNvSpPr txBox="1"/>
      </xdr:nvSpPr>
      <xdr:spPr>
        <a:xfrm>
          <a:off x="4817110" y="90968195"/>
          <a:ext cx="85725" cy="257175"/>
        </a:xfrm>
        <a:prstGeom prst="rect">
          <a:avLst/>
        </a:prstGeom>
        <a:noFill/>
        <a:ln w="9525">
          <a:noFill/>
        </a:ln>
      </xdr:spPr>
    </xdr:sp>
    <xdr:clientData/>
  </xdr:twoCellAnchor>
  <xdr:twoCellAnchor editAs="oneCell">
    <xdr:from>
      <xdr:col>4</xdr:col>
      <xdr:colOff>495300</xdr:colOff>
      <xdr:row>151</xdr:row>
      <xdr:rowOff>28575</xdr:rowOff>
    </xdr:from>
    <xdr:to>
      <xdr:col>4</xdr:col>
      <xdr:colOff>581025</xdr:colOff>
      <xdr:row>151</xdr:row>
      <xdr:rowOff>285750</xdr:rowOff>
    </xdr:to>
    <xdr:sp>
      <xdr:nvSpPr>
        <xdr:cNvPr id="4265" name="Text Box 23"/>
        <xdr:cNvSpPr txBox="1"/>
      </xdr:nvSpPr>
      <xdr:spPr>
        <a:xfrm>
          <a:off x="4817110" y="90968195"/>
          <a:ext cx="85725" cy="257175"/>
        </a:xfrm>
        <a:prstGeom prst="rect">
          <a:avLst/>
        </a:prstGeom>
        <a:noFill/>
        <a:ln w="9525">
          <a:noFill/>
        </a:ln>
      </xdr:spPr>
    </xdr:sp>
    <xdr:clientData/>
  </xdr:twoCellAnchor>
  <xdr:twoCellAnchor editAs="oneCell">
    <xdr:from>
      <xdr:col>4</xdr:col>
      <xdr:colOff>495300</xdr:colOff>
      <xdr:row>151</xdr:row>
      <xdr:rowOff>28575</xdr:rowOff>
    </xdr:from>
    <xdr:to>
      <xdr:col>4</xdr:col>
      <xdr:colOff>581025</xdr:colOff>
      <xdr:row>151</xdr:row>
      <xdr:rowOff>285750</xdr:rowOff>
    </xdr:to>
    <xdr:sp>
      <xdr:nvSpPr>
        <xdr:cNvPr id="4266" name="Text Box 23"/>
        <xdr:cNvSpPr txBox="1"/>
      </xdr:nvSpPr>
      <xdr:spPr>
        <a:xfrm>
          <a:off x="4817110" y="90968195"/>
          <a:ext cx="85725" cy="257175"/>
        </a:xfrm>
        <a:prstGeom prst="rect">
          <a:avLst/>
        </a:prstGeom>
        <a:noFill/>
        <a:ln w="9525">
          <a:noFill/>
        </a:ln>
      </xdr:spPr>
    </xdr:sp>
    <xdr:clientData/>
  </xdr:twoCellAnchor>
  <xdr:twoCellAnchor editAs="oneCell">
    <xdr:from>
      <xdr:col>4</xdr:col>
      <xdr:colOff>495300</xdr:colOff>
      <xdr:row>151</xdr:row>
      <xdr:rowOff>322580</xdr:rowOff>
    </xdr:from>
    <xdr:to>
      <xdr:col>4</xdr:col>
      <xdr:colOff>581025</xdr:colOff>
      <xdr:row>151</xdr:row>
      <xdr:rowOff>579755</xdr:rowOff>
    </xdr:to>
    <xdr:sp>
      <xdr:nvSpPr>
        <xdr:cNvPr id="4267" name="Text Box 23"/>
        <xdr:cNvSpPr txBox="1"/>
      </xdr:nvSpPr>
      <xdr:spPr>
        <a:xfrm>
          <a:off x="4817110" y="91262200"/>
          <a:ext cx="85725" cy="257175"/>
        </a:xfrm>
        <a:prstGeom prst="rect">
          <a:avLst/>
        </a:prstGeom>
        <a:noFill/>
        <a:ln w="9525">
          <a:noFill/>
        </a:ln>
      </xdr:spPr>
    </xdr:sp>
    <xdr:clientData/>
  </xdr:twoCellAnchor>
  <xdr:twoCellAnchor editAs="oneCell">
    <xdr:from>
      <xdr:col>4</xdr:col>
      <xdr:colOff>495300</xdr:colOff>
      <xdr:row>151</xdr:row>
      <xdr:rowOff>322580</xdr:rowOff>
    </xdr:from>
    <xdr:to>
      <xdr:col>4</xdr:col>
      <xdr:colOff>581025</xdr:colOff>
      <xdr:row>151</xdr:row>
      <xdr:rowOff>579755</xdr:rowOff>
    </xdr:to>
    <xdr:sp>
      <xdr:nvSpPr>
        <xdr:cNvPr id="4268" name="Text Box 23"/>
        <xdr:cNvSpPr txBox="1"/>
      </xdr:nvSpPr>
      <xdr:spPr>
        <a:xfrm>
          <a:off x="4817110" y="91262200"/>
          <a:ext cx="85725" cy="257175"/>
        </a:xfrm>
        <a:prstGeom prst="rect">
          <a:avLst/>
        </a:prstGeom>
        <a:noFill/>
        <a:ln w="9525">
          <a:noFill/>
        </a:ln>
      </xdr:spPr>
    </xdr:sp>
    <xdr:clientData/>
  </xdr:twoCellAnchor>
  <xdr:twoCellAnchor editAs="oneCell">
    <xdr:from>
      <xdr:col>4</xdr:col>
      <xdr:colOff>495300</xdr:colOff>
      <xdr:row>151</xdr:row>
      <xdr:rowOff>322580</xdr:rowOff>
    </xdr:from>
    <xdr:to>
      <xdr:col>4</xdr:col>
      <xdr:colOff>581025</xdr:colOff>
      <xdr:row>151</xdr:row>
      <xdr:rowOff>542925</xdr:rowOff>
    </xdr:to>
    <xdr:sp>
      <xdr:nvSpPr>
        <xdr:cNvPr id="4269" name="Text Box 23"/>
        <xdr:cNvSpPr txBox="1"/>
      </xdr:nvSpPr>
      <xdr:spPr>
        <a:xfrm>
          <a:off x="4817110" y="91262200"/>
          <a:ext cx="85725" cy="220345"/>
        </a:xfrm>
        <a:prstGeom prst="rect">
          <a:avLst/>
        </a:prstGeom>
        <a:noFill/>
        <a:ln w="9525">
          <a:noFill/>
        </a:ln>
      </xdr:spPr>
    </xdr:sp>
    <xdr:clientData/>
  </xdr:twoCellAnchor>
  <xdr:twoCellAnchor editAs="oneCell">
    <xdr:from>
      <xdr:col>4</xdr:col>
      <xdr:colOff>495300</xdr:colOff>
      <xdr:row>151</xdr:row>
      <xdr:rowOff>322580</xdr:rowOff>
    </xdr:from>
    <xdr:to>
      <xdr:col>4</xdr:col>
      <xdr:colOff>581025</xdr:colOff>
      <xdr:row>151</xdr:row>
      <xdr:rowOff>542925</xdr:rowOff>
    </xdr:to>
    <xdr:sp>
      <xdr:nvSpPr>
        <xdr:cNvPr id="4270" name="Text Box 23"/>
        <xdr:cNvSpPr txBox="1"/>
      </xdr:nvSpPr>
      <xdr:spPr>
        <a:xfrm>
          <a:off x="4817110" y="91262200"/>
          <a:ext cx="85725" cy="220345"/>
        </a:xfrm>
        <a:prstGeom prst="rect">
          <a:avLst/>
        </a:prstGeom>
        <a:noFill/>
        <a:ln w="9525">
          <a:noFill/>
        </a:ln>
      </xdr:spPr>
    </xdr:sp>
    <xdr:clientData/>
  </xdr:twoCellAnchor>
  <xdr:twoCellAnchor editAs="oneCell">
    <xdr:from>
      <xdr:col>4</xdr:col>
      <xdr:colOff>495300</xdr:colOff>
      <xdr:row>151</xdr:row>
      <xdr:rowOff>322580</xdr:rowOff>
    </xdr:from>
    <xdr:to>
      <xdr:col>4</xdr:col>
      <xdr:colOff>581025</xdr:colOff>
      <xdr:row>151</xdr:row>
      <xdr:rowOff>542925</xdr:rowOff>
    </xdr:to>
    <xdr:sp>
      <xdr:nvSpPr>
        <xdr:cNvPr id="4271" name="Text Box 23"/>
        <xdr:cNvSpPr txBox="1"/>
      </xdr:nvSpPr>
      <xdr:spPr>
        <a:xfrm>
          <a:off x="4817110" y="91262200"/>
          <a:ext cx="85725" cy="220345"/>
        </a:xfrm>
        <a:prstGeom prst="rect">
          <a:avLst/>
        </a:prstGeom>
        <a:noFill/>
        <a:ln w="9525">
          <a:noFill/>
        </a:ln>
      </xdr:spPr>
    </xdr:sp>
    <xdr:clientData/>
  </xdr:twoCellAnchor>
  <xdr:twoCellAnchor editAs="oneCell">
    <xdr:from>
      <xdr:col>4</xdr:col>
      <xdr:colOff>495300</xdr:colOff>
      <xdr:row>151</xdr:row>
      <xdr:rowOff>322580</xdr:rowOff>
    </xdr:from>
    <xdr:to>
      <xdr:col>4</xdr:col>
      <xdr:colOff>581025</xdr:colOff>
      <xdr:row>151</xdr:row>
      <xdr:rowOff>542925</xdr:rowOff>
    </xdr:to>
    <xdr:sp>
      <xdr:nvSpPr>
        <xdr:cNvPr id="4272" name="Text Box 23"/>
        <xdr:cNvSpPr txBox="1"/>
      </xdr:nvSpPr>
      <xdr:spPr>
        <a:xfrm>
          <a:off x="4817110" y="91262200"/>
          <a:ext cx="85725" cy="220345"/>
        </a:xfrm>
        <a:prstGeom prst="rect">
          <a:avLst/>
        </a:prstGeom>
        <a:noFill/>
        <a:ln w="9525">
          <a:noFill/>
        </a:ln>
      </xdr:spPr>
    </xdr:sp>
    <xdr:clientData/>
  </xdr:twoCellAnchor>
  <xdr:twoCellAnchor editAs="oneCell">
    <xdr:from>
      <xdr:col>4</xdr:col>
      <xdr:colOff>495300</xdr:colOff>
      <xdr:row>151</xdr:row>
      <xdr:rowOff>322580</xdr:rowOff>
    </xdr:from>
    <xdr:to>
      <xdr:col>4</xdr:col>
      <xdr:colOff>581025</xdr:colOff>
      <xdr:row>151</xdr:row>
      <xdr:rowOff>542925</xdr:rowOff>
    </xdr:to>
    <xdr:sp>
      <xdr:nvSpPr>
        <xdr:cNvPr id="4273" name="Text Box 23"/>
        <xdr:cNvSpPr txBox="1"/>
      </xdr:nvSpPr>
      <xdr:spPr>
        <a:xfrm>
          <a:off x="4817110" y="91262200"/>
          <a:ext cx="85725" cy="220345"/>
        </a:xfrm>
        <a:prstGeom prst="rect">
          <a:avLst/>
        </a:prstGeom>
        <a:noFill/>
        <a:ln w="9525">
          <a:noFill/>
        </a:ln>
      </xdr:spPr>
    </xdr:sp>
    <xdr:clientData/>
  </xdr:twoCellAnchor>
  <xdr:twoCellAnchor editAs="oneCell">
    <xdr:from>
      <xdr:col>4</xdr:col>
      <xdr:colOff>495300</xdr:colOff>
      <xdr:row>151</xdr:row>
      <xdr:rowOff>322580</xdr:rowOff>
    </xdr:from>
    <xdr:to>
      <xdr:col>4</xdr:col>
      <xdr:colOff>581025</xdr:colOff>
      <xdr:row>151</xdr:row>
      <xdr:rowOff>542925</xdr:rowOff>
    </xdr:to>
    <xdr:sp>
      <xdr:nvSpPr>
        <xdr:cNvPr id="4274" name="Text Box 23"/>
        <xdr:cNvSpPr txBox="1"/>
      </xdr:nvSpPr>
      <xdr:spPr>
        <a:xfrm>
          <a:off x="4817110" y="91262200"/>
          <a:ext cx="85725" cy="220345"/>
        </a:xfrm>
        <a:prstGeom prst="rect">
          <a:avLst/>
        </a:prstGeom>
        <a:noFill/>
        <a:ln w="9525">
          <a:noFill/>
        </a:ln>
      </xdr:spPr>
    </xdr:sp>
    <xdr:clientData/>
  </xdr:twoCellAnchor>
  <xdr:twoCellAnchor editAs="oneCell">
    <xdr:from>
      <xdr:col>4</xdr:col>
      <xdr:colOff>495300</xdr:colOff>
      <xdr:row>151</xdr:row>
      <xdr:rowOff>322580</xdr:rowOff>
    </xdr:from>
    <xdr:to>
      <xdr:col>4</xdr:col>
      <xdr:colOff>581025</xdr:colOff>
      <xdr:row>151</xdr:row>
      <xdr:rowOff>542925</xdr:rowOff>
    </xdr:to>
    <xdr:sp>
      <xdr:nvSpPr>
        <xdr:cNvPr id="4275" name="Text Box 23"/>
        <xdr:cNvSpPr txBox="1"/>
      </xdr:nvSpPr>
      <xdr:spPr>
        <a:xfrm>
          <a:off x="4817110" y="91262200"/>
          <a:ext cx="85725" cy="220345"/>
        </a:xfrm>
        <a:prstGeom prst="rect">
          <a:avLst/>
        </a:prstGeom>
        <a:noFill/>
        <a:ln w="9525">
          <a:noFill/>
        </a:ln>
      </xdr:spPr>
    </xdr:sp>
    <xdr:clientData/>
  </xdr:twoCellAnchor>
  <xdr:twoCellAnchor editAs="oneCell">
    <xdr:from>
      <xdr:col>4</xdr:col>
      <xdr:colOff>495300</xdr:colOff>
      <xdr:row>151</xdr:row>
      <xdr:rowOff>322580</xdr:rowOff>
    </xdr:from>
    <xdr:to>
      <xdr:col>4</xdr:col>
      <xdr:colOff>581025</xdr:colOff>
      <xdr:row>151</xdr:row>
      <xdr:rowOff>579755</xdr:rowOff>
    </xdr:to>
    <xdr:sp>
      <xdr:nvSpPr>
        <xdr:cNvPr id="4276" name="Text Box 23"/>
        <xdr:cNvSpPr txBox="1"/>
      </xdr:nvSpPr>
      <xdr:spPr>
        <a:xfrm>
          <a:off x="4817110" y="91262200"/>
          <a:ext cx="85725" cy="257175"/>
        </a:xfrm>
        <a:prstGeom prst="rect">
          <a:avLst/>
        </a:prstGeom>
        <a:noFill/>
        <a:ln w="9525">
          <a:noFill/>
        </a:ln>
      </xdr:spPr>
    </xdr:sp>
    <xdr:clientData/>
  </xdr:twoCellAnchor>
  <xdr:twoCellAnchor editAs="oneCell">
    <xdr:from>
      <xdr:col>4</xdr:col>
      <xdr:colOff>495300</xdr:colOff>
      <xdr:row>151</xdr:row>
      <xdr:rowOff>322580</xdr:rowOff>
    </xdr:from>
    <xdr:to>
      <xdr:col>4</xdr:col>
      <xdr:colOff>581025</xdr:colOff>
      <xdr:row>151</xdr:row>
      <xdr:rowOff>579755</xdr:rowOff>
    </xdr:to>
    <xdr:sp>
      <xdr:nvSpPr>
        <xdr:cNvPr id="4277" name="Text Box 23"/>
        <xdr:cNvSpPr txBox="1"/>
      </xdr:nvSpPr>
      <xdr:spPr>
        <a:xfrm>
          <a:off x="4817110" y="91262200"/>
          <a:ext cx="85725" cy="257175"/>
        </a:xfrm>
        <a:prstGeom prst="rect">
          <a:avLst/>
        </a:prstGeom>
        <a:noFill/>
        <a:ln w="9525">
          <a:noFill/>
        </a:ln>
      </xdr:spPr>
    </xdr:sp>
    <xdr:clientData/>
  </xdr:twoCellAnchor>
  <xdr:twoCellAnchor editAs="oneCell">
    <xdr:from>
      <xdr:col>4</xdr:col>
      <xdr:colOff>495300</xdr:colOff>
      <xdr:row>151</xdr:row>
      <xdr:rowOff>322580</xdr:rowOff>
    </xdr:from>
    <xdr:to>
      <xdr:col>4</xdr:col>
      <xdr:colOff>581025</xdr:colOff>
      <xdr:row>151</xdr:row>
      <xdr:rowOff>542925</xdr:rowOff>
    </xdr:to>
    <xdr:sp>
      <xdr:nvSpPr>
        <xdr:cNvPr id="4278" name="Text Box 23"/>
        <xdr:cNvSpPr txBox="1"/>
      </xdr:nvSpPr>
      <xdr:spPr>
        <a:xfrm>
          <a:off x="4817110" y="91262200"/>
          <a:ext cx="85725" cy="220345"/>
        </a:xfrm>
        <a:prstGeom prst="rect">
          <a:avLst/>
        </a:prstGeom>
        <a:noFill/>
        <a:ln w="9525">
          <a:noFill/>
        </a:ln>
      </xdr:spPr>
    </xdr:sp>
    <xdr:clientData/>
  </xdr:twoCellAnchor>
  <xdr:twoCellAnchor editAs="oneCell">
    <xdr:from>
      <xdr:col>4</xdr:col>
      <xdr:colOff>495300</xdr:colOff>
      <xdr:row>151</xdr:row>
      <xdr:rowOff>322580</xdr:rowOff>
    </xdr:from>
    <xdr:to>
      <xdr:col>4</xdr:col>
      <xdr:colOff>581025</xdr:colOff>
      <xdr:row>151</xdr:row>
      <xdr:rowOff>542925</xdr:rowOff>
    </xdr:to>
    <xdr:sp>
      <xdr:nvSpPr>
        <xdr:cNvPr id="4279" name="Text Box 23"/>
        <xdr:cNvSpPr txBox="1"/>
      </xdr:nvSpPr>
      <xdr:spPr>
        <a:xfrm>
          <a:off x="4817110" y="91262200"/>
          <a:ext cx="85725" cy="220345"/>
        </a:xfrm>
        <a:prstGeom prst="rect">
          <a:avLst/>
        </a:prstGeom>
        <a:noFill/>
        <a:ln w="9525">
          <a:noFill/>
        </a:ln>
      </xdr:spPr>
    </xdr:sp>
    <xdr:clientData/>
  </xdr:twoCellAnchor>
  <xdr:twoCellAnchor editAs="oneCell">
    <xdr:from>
      <xdr:col>4</xdr:col>
      <xdr:colOff>495300</xdr:colOff>
      <xdr:row>151</xdr:row>
      <xdr:rowOff>322580</xdr:rowOff>
    </xdr:from>
    <xdr:to>
      <xdr:col>4</xdr:col>
      <xdr:colOff>581025</xdr:colOff>
      <xdr:row>151</xdr:row>
      <xdr:rowOff>542925</xdr:rowOff>
    </xdr:to>
    <xdr:sp>
      <xdr:nvSpPr>
        <xdr:cNvPr id="4280" name="Text Box 23"/>
        <xdr:cNvSpPr txBox="1"/>
      </xdr:nvSpPr>
      <xdr:spPr>
        <a:xfrm>
          <a:off x="4817110" y="91262200"/>
          <a:ext cx="85725" cy="220345"/>
        </a:xfrm>
        <a:prstGeom prst="rect">
          <a:avLst/>
        </a:prstGeom>
        <a:noFill/>
        <a:ln w="9525">
          <a:noFill/>
        </a:ln>
      </xdr:spPr>
    </xdr:sp>
    <xdr:clientData/>
  </xdr:twoCellAnchor>
  <xdr:twoCellAnchor editAs="oneCell">
    <xdr:from>
      <xdr:col>4</xdr:col>
      <xdr:colOff>495300</xdr:colOff>
      <xdr:row>151</xdr:row>
      <xdr:rowOff>322580</xdr:rowOff>
    </xdr:from>
    <xdr:to>
      <xdr:col>4</xdr:col>
      <xdr:colOff>581025</xdr:colOff>
      <xdr:row>151</xdr:row>
      <xdr:rowOff>542925</xdr:rowOff>
    </xdr:to>
    <xdr:sp>
      <xdr:nvSpPr>
        <xdr:cNvPr id="4281" name="Text Box 23"/>
        <xdr:cNvSpPr txBox="1"/>
      </xdr:nvSpPr>
      <xdr:spPr>
        <a:xfrm>
          <a:off x="4817110" y="91262200"/>
          <a:ext cx="85725" cy="220345"/>
        </a:xfrm>
        <a:prstGeom prst="rect">
          <a:avLst/>
        </a:prstGeom>
        <a:noFill/>
        <a:ln w="9525">
          <a:noFill/>
        </a:ln>
      </xdr:spPr>
    </xdr:sp>
    <xdr:clientData/>
  </xdr:twoCellAnchor>
  <xdr:twoCellAnchor editAs="oneCell">
    <xdr:from>
      <xdr:col>4</xdr:col>
      <xdr:colOff>495300</xdr:colOff>
      <xdr:row>151</xdr:row>
      <xdr:rowOff>322580</xdr:rowOff>
    </xdr:from>
    <xdr:to>
      <xdr:col>4</xdr:col>
      <xdr:colOff>581025</xdr:colOff>
      <xdr:row>151</xdr:row>
      <xdr:rowOff>542925</xdr:rowOff>
    </xdr:to>
    <xdr:sp>
      <xdr:nvSpPr>
        <xdr:cNvPr id="4282" name="Text Box 23"/>
        <xdr:cNvSpPr txBox="1"/>
      </xdr:nvSpPr>
      <xdr:spPr>
        <a:xfrm>
          <a:off x="4817110" y="91262200"/>
          <a:ext cx="85725" cy="220345"/>
        </a:xfrm>
        <a:prstGeom prst="rect">
          <a:avLst/>
        </a:prstGeom>
        <a:noFill/>
        <a:ln w="9525">
          <a:noFill/>
        </a:ln>
      </xdr:spPr>
    </xdr:sp>
    <xdr:clientData/>
  </xdr:twoCellAnchor>
  <xdr:twoCellAnchor editAs="oneCell">
    <xdr:from>
      <xdr:col>4</xdr:col>
      <xdr:colOff>495300</xdr:colOff>
      <xdr:row>151</xdr:row>
      <xdr:rowOff>694690</xdr:rowOff>
    </xdr:from>
    <xdr:to>
      <xdr:col>4</xdr:col>
      <xdr:colOff>581025</xdr:colOff>
      <xdr:row>152</xdr:row>
      <xdr:rowOff>259715</xdr:rowOff>
    </xdr:to>
    <xdr:sp>
      <xdr:nvSpPr>
        <xdr:cNvPr id="4283" name="Text Box 23"/>
        <xdr:cNvSpPr txBox="1"/>
      </xdr:nvSpPr>
      <xdr:spPr>
        <a:xfrm>
          <a:off x="4817110" y="91523820"/>
          <a:ext cx="85725" cy="259715"/>
        </a:xfrm>
        <a:prstGeom prst="rect">
          <a:avLst/>
        </a:prstGeom>
        <a:noFill/>
        <a:ln w="9525">
          <a:noFill/>
        </a:ln>
      </xdr:spPr>
    </xdr:sp>
    <xdr:clientData/>
  </xdr:twoCellAnchor>
  <xdr:twoCellAnchor editAs="oneCell">
    <xdr:from>
      <xdr:col>4</xdr:col>
      <xdr:colOff>495300</xdr:colOff>
      <xdr:row>151</xdr:row>
      <xdr:rowOff>694690</xdr:rowOff>
    </xdr:from>
    <xdr:to>
      <xdr:col>4</xdr:col>
      <xdr:colOff>581025</xdr:colOff>
      <xdr:row>152</xdr:row>
      <xdr:rowOff>259715</xdr:rowOff>
    </xdr:to>
    <xdr:sp>
      <xdr:nvSpPr>
        <xdr:cNvPr id="4284" name="Text Box 23"/>
        <xdr:cNvSpPr txBox="1"/>
      </xdr:nvSpPr>
      <xdr:spPr>
        <a:xfrm>
          <a:off x="4817110" y="91523820"/>
          <a:ext cx="85725" cy="259715"/>
        </a:xfrm>
        <a:prstGeom prst="rect">
          <a:avLst/>
        </a:prstGeom>
        <a:noFill/>
        <a:ln w="9525">
          <a:noFill/>
        </a:ln>
      </xdr:spPr>
    </xdr:sp>
    <xdr:clientData/>
  </xdr:twoCellAnchor>
  <xdr:twoCellAnchor editAs="oneCell">
    <xdr:from>
      <xdr:col>4</xdr:col>
      <xdr:colOff>495300</xdr:colOff>
      <xdr:row>151</xdr:row>
      <xdr:rowOff>694690</xdr:rowOff>
    </xdr:from>
    <xdr:to>
      <xdr:col>4</xdr:col>
      <xdr:colOff>581025</xdr:colOff>
      <xdr:row>152</xdr:row>
      <xdr:rowOff>219710</xdr:rowOff>
    </xdr:to>
    <xdr:sp>
      <xdr:nvSpPr>
        <xdr:cNvPr id="4285" name="Text Box 23"/>
        <xdr:cNvSpPr txBox="1"/>
      </xdr:nvSpPr>
      <xdr:spPr>
        <a:xfrm>
          <a:off x="4817110" y="91523820"/>
          <a:ext cx="85725" cy="219710"/>
        </a:xfrm>
        <a:prstGeom prst="rect">
          <a:avLst/>
        </a:prstGeom>
        <a:noFill/>
        <a:ln w="9525">
          <a:noFill/>
        </a:ln>
      </xdr:spPr>
    </xdr:sp>
    <xdr:clientData/>
  </xdr:twoCellAnchor>
  <xdr:twoCellAnchor editAs="oneCell">
    <xdr:from>
      <xdr:col>4</xdr:col>
      <xdr:colOff>495300</xdr:colOff>
      <xdr:row>151</xdr:row>
      <xdr:rowOff>694690</xdr:rowOff>
    </xdr:from>
    <xdr:to>
      <xdr:col>4</xdr:col>
      <xdr:colOff>581025</xdr:colOff>
      <xdr:row>152</xdr:row>
      <xdr:rowOff>219710</xdr:rowOff>
    </xdr:to>
    <xdr:sp>
      <xdr:nvSpPr>
        <xdr:cNvPr id="4286" name="Text Box 23"/>
        <xdr:cNvSpPr txBox="1"/>
      </xdr:nvSpPr>
      <xdr:spPr>
        <a:xfrm>
          <a:off x="4817110" y="91523820"/>
          <a:ext cx="85725" cy="219710"/>
        </a:xfrm>
        <a:prstGeom prst="rect">
          <a:avLst/>
        </a:prstGeom>
        <a:noFill/>
        <a:ln w="9525">
          <a:noFill/>
        </a:ln>
      </xdr:spPr>
    </xdr:sp>
    <xdr:clientData/>
  </xdr:twoCellAnchor>
  <xdr:twoCellAnchor editAs="oneCell">
    <xdr:from>
      <xdr:col>4</xdr:col>
      <xdr:colOff>495300</xdr:colOff>
      <xdr:row>151</xdr:row>
      <xdr:rowOff>694690</xdr:rowOff>
    </xdr:from>
    <xdr:to>
      <xdr:col>4</xdr:col>
      <xdr:colOff>581025</xdr:colOff>
      <xdr:row>152</xdr:row>
      <xdr:rowOff>219710</xdr:rowOff>
    </xdr:to>
    <xdr:sp>
      <xdr:nvSpPr>
        <xdr:cNvPr id="4287" name="Text Box 23"/>
        <xdr:cNvSpPr txBox="1"/>
      </xdr:nvSpPr>
      <xdr:spPr>
        <a:xfrm>
          <a:off x="4817110" y="91523820"/>
          <a:ext cx="85725" cy="219710"/>
        </a:xfrm>
        <a:prstGeom prst="rect">
          <a:avLst/>
        </a:prstGeom>
        <a:noFill/>
        <a:ln w="9525">
          <a:noFill/>
        </a:ln>
      </xdr:spPr>
    </xdr:sp>
    <xdr:clientData/>
  </xdr:twoCellAnchor>
  <xdr:twoCellAnchor editAs="oneCell">
    <xdr:from>
      <xdr:col>4</xdr:col>
      <xdr:colOff>495300</xdr:colOff>
      <xdr:row>151</xdr:row>
      <xdr:rowOff>694690</xdr:rowOff>
    </xdr:from>
    <xdr:to>
      <xdr:col>4</xdr:col>
      <xdr:colOff>581025</xdr:colOff>
      <xdr:row>152</xdr:row>
      <xdr:rowOff>219710</xdr:rowOff>
    </xdr:to>
    <xdr:sp>
      <xdr:nvSpPr>
        <xdr:cNvPr id="4288" name="Text Box 23"/>
        <xdr:cNvSpPr txBox="1"/>
      </xdr:nvSpPr>
      <xdr:spPr>
        <a:xfrm>
          <a:off x="4817110" y="91523820"/>
          <a:ext cx="85725" cy="219710"/>
        </a:xfrm>
        <a:prstGeom prst="rect">
          <a:avLst/>
        </a:prstGeom>
        <a:noFill/>
        <a:ln w="9525">
          <a:noFill/>
        </a:ln>
      </xdr:spPr>
    </xdr:sp>
    <xdr:clientData/>
  </xdr:twoCellAnchor>
  <xdr:twoCellAnchor editAs="oneCell">
    <xdr:from>
      <xdr:col>4</xdr:col>
      <xdr:colOff>495300</xdr:colOff>
      <xdr:row>151</xdr:row>
      <xdr:rowOff>694690</xdr:rowOff>
    </xdr:from>
    <xdr:to>
      <xdr:col>4</xdr:col>
      <xdr:colOff>581025</xdr:colOff>
      <xdr:row>152</xdr:row>
      <xdr:rowOff>259715</xdr:rowOff>
    </xdr:to>
    <xdr:sp>
      <xdr:nvSpPr>
        <xdr:cNvPr id="4289" name="Text Box 23"/>
        <xdr:cNvSpPr txBox="1"/>
      </xdr:nvSpPr>
      <xdr:spPr>
        <a:xfrm>
          <a:off x="4817110" y="91523820"/>
          <a:ext cx="85725" cy="259715"/>
        </a:xfrm>
        <a:prstGeom prst="rect">
          <a:avLst/>
        </a:prstGeom>
        <a:noFill/>
        <a:ln w="9525">
          <a:noFill/>
        </a:ln>
      </xdr:spPr>
    </xdr:sp>
    <xdr:clientData/>
  </xdr:twoCellAnchor>
  <xdr:twoCellAnchor editAs="oneCell">
    <xdr:from>
      <xdr:col>4</xdr:col>
      <xdr:colOff>495300</xdr:colOff>
      <xdr:row>151</xdr:row>
      <xdr:rowOff>694690</xdr:rowOff>
    </xdr:from>
    <xdr:to>
      <xdr:col>4</xdr:col>
      <xdr:colOff>581025</xdr:colOff>
      <xdr:row>152</xdr:row>
      <xdr:rowOff>259715</xdr:rowOff>
    </xdr:to>
    <xdr:sp>
      <xdr:nvSpPr>
        <xdr:cNvPr id="4290" name="Text Box 23"/>
        <xdr:cNvSpPr txBox="1"/>
      </xdr:nvSpPr>
      <xdr:spPr>
        <a:xfrm>
          <a:off x="4817110" y="91523820"/>
          <a:ext cx="85725" cy="259715"/>
        </a:xfrm>
        <a:prstGeom prst="rect">
          <a:avLst/>
        </a:prstGeom>
        <a:noFill/>
        <a:ln w="9525">
          <a:noFill/>
        </a:ln>
      </xdr:spPr>
    </xdr:sp>
    <xdr:clientData/>
  </xdr:twoCellAnchor>
  <xdr:twoCellAnchor editAs="oneCell">
    <xdr:from>
      <xdr:col>4</xdr:col>
      <xdr:colOff>495300</xdr:colOff>
      <xdr:row>151</xdr:row>
      <xdr:rowOff>694690</xdr:rowOff>
    </xdr:from>
    <xdr:to>
      <xdr:col>4</xdr:col>
      <xdr:colOff>581025</xdr:colOff>
      <xdr:row>152</xdr:row>
      <xdr:rowOff>219710</xdr:rowOff>
    </xdr:to>
    <xdr:sp>
      <xdr:nvSpPr>
        <xdr:cNvPr id="4291" name="Text Box 23"/>
        <xdr:cNvSpPr txBox="1"/>
      </xdr:nvSpPr>
      <xdr:spPr>
        <a:xfrm>
          <a:off x="4817110" y="91523820"/>
          <a:ext cx="85725" cy="219710"/>
        </a:xfrm>
        <a:prstGeom prst="rect">
          <a:avLst/>
        </a:prstGeom>
        <a:noFill/>
        <a:ln w="9525">
          <a:noFill/>
        </a:ln>
      </xdr:spPr>
    </xdr:sp>
    <xdr:clientData/>
  </xdr:twoCellAnchor>
  <xdr:twoCellAnchor editAs="oneCell">
    <xdr:from>
      <xdr:col>4</xdr:col>
      <xdr:colOff>495300</xdr:colOff>
      <xdr:row>151</xdr:row>
      <xdr:rowOff>694690</xdr:rowOff>
    </xdr:from>
    <xdr:to>
      <xdr:col>4</xdr:col>
      <xdr:colOff>581025</xdr:colOff>
      <xdr:row>152</xdr:row>
      <xdr:rowOff>219710</xdr:rowOff>
    </xdr:to>
    <xdr:sp>
      <xdr:nvSpPr>
        <xdr:cNvPr id="4292" name="Text Box 23"/>
        <xdr:cNvSpPr txBox="1"/>
      </xdr:nvSpPr>
      <xdr:spPr>
        <a:xfrm>
          <a:off x="4817110" y="91523820"/>
          <a:ext cx="85725" cy="219710"/>
        </a:xfrm>
        <a:prstGeom prst="rect">
          <a:avLst/>
        </a:prstGeom>
        <a:noFill/>
        <a:ln w="9525">
          <a:noFill/>
        </a:ln>
      </xdr:spPr>
    </xdr:sp>
    <xdr:clientData/>
  </xdr:twoCellAnchor>
  <xdr:twoCellAnchor editAs="oneCell">
    <xdr:from>
      <xdr:col>4</xdr:col>
      <xdr:colOff>495300</xdr:colOff>
      <xdr:row>151</xdr:row>
      <xdr:rowOff>694690</xdr:rowOff>
    </xdr:from>
    <xdr:to>
      <xdr:col>4</xdr:col>
      <xdr:colOff>581025</xdr:colOff>
      <xdr:row>152</xdr:row>
      <xdr:rowOff>219710</xdr:rowOff>
    </xdr:to>
    <xdr:sp>
      <xdr:nvSpPr>
        <xdr:cNvPr id="4293" name="Text Box 23"/>
        <xdr:cNvSpPr txBox="1"/>
      </xdr:nvSpPr>
      <xdr:spPr>
        <a:xfrm>
          <a:off x="4817110" y="91523820"/>
          <a:ext cx="85725" cy="219710"/>
        </a:xfrm>
        <a:prstGeom prst="rect">
          <a:avLst/>
        </a:prstGeom>
        <a:noFill/>
        <a:ln w="9525">
          <a:noFill/>
        </a:ln>
      </xdr:spPr>
    </xdr:sp>
    <xdr:clientData/>
  </xdr:twoCellAnchor>
  <xdr:twoCellAnchor editAs="oneCell">
    <xdr:from>
      <xdr:col>4</xdr:col>
      <xdr:colOff>495300</xdr:colOff>
      <xdr:row>151</xdr:row>
      <xdr:rowOff>695325</xdr:rowOff>
    </xdr:from>
    <xdr:to>
      <xdr:col>4</xdr:col>
      <xdr:colOff>581025</xdr:colOff>
      <xdr:row>152</xdr:row>
      <xdr:rowOff>254635</xdr:rowOff>
    </xdr:to>
    <xdr:sp>
      <xdr:nvSpPr>
        <xdr:cNvPr id="4294" name="Text Box 23"/>
        <xdr:cNvSpPr txBox="1"/>
      </xdr:nvSpPr>
      <xdr:spPr>
        <a:xfrm>
          <a:off x="4817110" y="91523820"/>
          <a:ext cx="85725" cy="254635"/>
        </a:xfrm>
        <a:prstGeom prst="rect">
          <a:avLst/>
        </a:prstGeom>
        <a:noFill/>
        <a:ln w="9525">
          <a:noFill/>
        </a:ln>
      </xdr:spPr>
    </xdr:sp>
    <xdr:clientData/>
  </xdr:twoCellAnchor>
  <xdr:twoCellAnchor editAs="oneCell">
    <xdr:from>
      <xdr:col>4</xdr:col>
      <xdr:colOff>495300</xdr:colOff>
      <xdr:row>151</xdr:row>
      <xdr:rowOff>695325</xdr:rowOff>
    </xdr:from>
    <xdr:to>
      <xdr:col>4</xdr:col>
      <xdr:colOff>581025</xdr:colOff>
      <xdr:row>152</xdr:row>
      <xdr:rowOff>254635</xdr:rowOff>
    </xdr:to>
    <xdr:sp>
      <xdr:nvSpPr>
        <xdr:cNvPr id="4295" name="Text Box 23"/>
        <xdr:cNvSpPr txBox="1"/>
      </xdr:nvSpPr>
      <xdr:spPr>
        <a:xfrm>
          <a:off x="4817110" y="91523820"/>
          <a:ext cx="85725" cy="254635"/>
        </a:xfrm>
        <a:prstGeom prst="rect">
          <a:avLst/>
        </a:prstGeom>
        <a:noFill/>
        <a:ln w="9525">
          <a:noFill/>
        </a:ln>
      </xdr:spPr>
    </xdr:sp>
    <xdr:clientData/>
  </xdr:twoCellAnchor>
  <xdr:twoCellAnchor editAs="oneCell">
    <xdr:from>
      <xdr:col>4</xdr:col>
      <xdr:colOff>495300</xdr:colOff>
      <xdr:row>151</xdr:row>
      <xdr:rowOff>582295</xdr:rowOff>
    </xdr:from>
    <xdr:to>
      <xdr:col>4</xdr:col>
      <xdr:colOff>581025</xdr:colOff>
      <xdr:row>152</xdr:row>
      <xdr:rowOff>217170</xdr:rowOff>
    </xdr:to>
    <xdr:sp>
      <xdr:nvSpPr>
        <xdr:cNvPr id="4296" name="Text Box 23"/>
        <xdr:cNvSpPr txBox="1"/>
      </xdr:nvSpPr>
      <xdr:spPr>
        <a:xfrm>
          <a:off x="4817110" y="91521915"/>
          <a:ext cx="85725" cy="219075"/>
        </a:xfrm>
        <a:prstGeom prst="rect">
          <a:avLst/>
        </a:prstGeom>
        <a:noFill/>
        <a:ln w="9525">
          <a:noFill/>
        </a:ln>
      </xdr:spPr>
    </xdr:sp>
    <xdr:clientData/>
  </xdr:twoCellAnchor>
  <xdr:twoCellAnchor editAs="oneCell">
    <xdr:from>
      <xdr:col>4</xdr:col>
      <xdr:colOff>495300</xdr:colOff>
      <xdr:row>151</xdr:row>
      <xdr:rowOff>695325</xdr:rowOff>
    </xdr:from>
    <xdr:to>
      <xdr:col>4</xdr:col>
      <xdr:colOff>581025</xdr:colOff>
      <xdr:row>152</xdr:row>
      <xdr:rowOff>218440</xdr:rowOff>
    </xdr:to>
    <xdr:sp>
      <xdr:nvSpPr>
        <xdr:cNvPr id="4297" name="Text Box 23"/>
        <xdr:cNvSpPr txBox="1"/>
      </xdr:nvSpPr>
      <xdr:spPr>
        <a:xfrm>
          <a:off x="4817110" y="91523820"/>
          <a:ext cx="85725" cy="218440"/>
        </a:xfrm>
        <a:prstGeom prst="rect">
          <a:avLst/>
        </a:prstGeom>
        <a:noFill/>
        <a:ln w="9525">
          <a:noFill/>
        </a:ln>
      </xdr:spPr>
    </xdr:sp>
    <xdr:clientData/>
  </xdr:twoCellAnchor>
  <xdr:twoCellAnchor editAs="oneCell">
    <xdr:from>
      <xdr:col>4</xdr:col>
      <xdr:colOff>495300</xdr:colOff>
      <xdr:row>151</xdr:row>
      <xdr:rowOff>695325</xdr:rowOff>
    </xdr:from>
    <xdr:to>
      <xdr:col>4</xdr:col>
      <xdr:colOff>581025</xdr:colOff>
      <xdr:row>152</xdr:row>
      <xdr:rowOff>218440</xdr:rowOff>
    </xdr:to>
    <xdr:sp>
      <xdr:nvSpPr>
        <xdr:cNvPr id="4298" name="Text Box 23"/>
        <xdr:cNvSpPr txBox="1"/>
      </xdr:nvSpPr>
      <xdr:spPr>
        <a:xfrm>
          <a:off x="4817110" y="91523820"/>
          <a:ext cx="85725" cy="218440"/>
        </a:xfrm>
        <a:prstGeom prst="rect">
          <a:avLst/>
        </a:prstGeom>
        <a:noFill/>
        <a:ln w="9525">
          <a:noFill/>
        </a:ln>
      </xdr:spPr>
    </xdr:sp>
    <xdr:clientData/>
  </xdr:twoCellAnchor>
  <xdr:twoCellAnchor editAs="oneCell">
    <xdr:from>
      <xdr:col>4</xdr:col>
      <xdr:colOff>495300</xdr:colOff>
      <xdr:row>151</xdr:row>
      <xdr:rowOff>582295</xdr:rowOff>
    </xdr:from>
    <xdr:to>
      <xdr:col>4</xdr:col>
      <xdr:colOff>581025</xdr:colOff>
      <xdr:row>152</xdr:row>
      <xdr:rowOff>217170</xdr:rowOff>
    </xdr:to>
    <xdr:sp>
      <xdr:nvSpPr>
        <xdr:cNvPr id="4299" name="Text Box 23"/>
        <xdr:cNvSpPr txBox="1"/>
      </xdr:nvSpPr>
      <xdr:spPr>
        <a:xfrm>
          <a:off x="4817110" y="91521915"/>
          <a:ext cx="85725" cy="219075"/>
        </a:xfrm>
        <a:prstGeom prst="rect">
          <a:avLst/>
        </a:prstGeom>
        <a:noFill/>
        <a:ln w="9525">
          <a:noFill/>
        </a:ln>
      </xdr:spPr>
    </xdr:sp>
    <xdr:clientData/>
  </xdr:twoCellAnchor>
  <xdr:twoCellAnchor editAs="oneCell">
    <xdr:from>
      <xdr:col>4</xdr:col>
      <xdr:colOff>495300</xdr:colOff>
      <xdr:row>151</xdr:row>
      <xdr:rowOff>695325</xdr:rowOff>
    </xdr:from>
    <xdr:to>
      <xdr:col>4</xdr:col>
      <xdr:colOff>581025</xdr:colOff>
      <xdr:row>152</xdr:row>
      <xdr:rowOff>218440</xdr:rowOff>
    </xdr:to>
    <xdr:sp>
      <xdr:nvSpPr>
        <xdr:cNvPr id="4300" name="Text Box 23"/>
        <xdr:cNvSpPr txBox="1"/>
      </xdr:nvSpPr>
      <xdr:spPr>
        <a:xfrm>
          <a:off x="4817110" y="91523820"/>
          <a:ext cx="85725" cy="218440"/>
        </a:xfrm>
        <a:prstGeom prst="rect">
          <a:avLst/>
        </a:prstGeom>
        <a:noFill/>
        <a:ln w="9525">
          <a:noFill/>
        </a:ln>
      </xdr:spPr>
    </xdr:sp>
    <xdr:clientData/>
  </xdr:twoCellAnchor>
  <xdr:twoCellAnchor editAs="oneCell">
    <xdr:from>
      <xdr:col>4</xdr:col>
      <xdr:colOff>495300</xdr:colOff>
      <xdr:row>151</xdr:row>
      <xdr:rowOff>582295</xdr:rowOff>
    </xdr:from>
    <xdr:to>
      <xdr:col>4</xdr:col>
      <xdr:colOff>581025</xdr:colOff>
      <xdr:row>152</xdr:row>
      <xdr:rowOff>217170</xdr:rowOff>
    </xdr:to>
    <xdr:sp>
      <xdr:nvSpPr>
        <xdr:cNvPr id="4301" name="Text Box 23"/>
        <xdr:cNvSpPr txBox="1"/>
      </xdr:nvSpPr>
      <xdr:spPr>
        <a:xfrm>
          <a:off x="4817110" y="91521915"/>
          <a:ext cx="85725" cy="219075"/>
        </a:xfrm>
        <a:prstGeom prst="rect">
          <a:avLst/>
        </a:prstGeom>
        <a:noFill/>
        <a:ln w="9525">
          <a:noFill/>
        </a:ln>
      </xdr:spPr>
    </xdr:sp>
    <xdr:clientData/>
  </xdr:twoCellAnchor>
  <xdr:twoCellAnchor editAs="oneCell">
    <xdr:from>
      <xdr:col>4</xdr:col>
      <xdr:colOff>495300</xdr:colOff>
      <xdr:row>151</xdr:row>
      <xdr:rowOff>695325</xdr:rowOff>
    </xdr:from>
    <xdr:to>
      <xdr:col>4</xdr:col>
      <xdr:colOff>581025</xdr:colOff>
      <xdr:row>152</xdr:row>
      <xdr:rowOff>218440</xdr:rowOff>
    </xdr:to>
    <xdr:sp>
      <xdr:nvSpPr>
        <xdr:cNvPr id="4302" name="Text Box 23"/>
        <xdr:cNvSpPr txBox="1"/>
      </xdr:nvSpPr>
      <xdr:spPr>
        <a:xfrm>
          <a:off x="4817110" y="91523820"/>
          <a:ext cx="85725" cy="218440"/>
        </a:xfrm>
        <a:prstGeom prst="rect">
          <a:avLst/>
        </a:prstGeom>
        <a:noFill/>
        <a:ln w="9525">
          <a:noFill/>
        </a:ln>
      </xdr:spPr>
    </xdr:sp>
    <xdr:clientData/>
  </xdr:twoCellAnchor>
  <xdr:twoCellAnchor editAs="oneCell">
    <xdr:from>
      <xdr:col>4</xdr:col>
      <xdr:colOff>495300</xdr:colOff>
      <xdr:row>151</xdr:row>
      <xdr:rowOff>695325</xdr:rowOff>
    </xdr:from>
    <xdr:to>
      <xdr:col>4</xdr:col>
      <xdr:colOff>581025</xdr:colOff>
      <xdr:row>152</xdr:row>
      <xdr:rowOff>254635</xdr:rowOff>
    </xdr:to>
    <xdr:sp>
      <xdr:nvSpPr>
        <xdr:cNvPr id="4303" name="Text Box 23"/>
        <xdr:cNvSpPr txBox="1"/>
      </xdr:nvSpPr>
      <xdr:spPr>
        <a:xfrm>
          <a:off x="4817110" y="91523820"/>
          <a:ext cx="85725" cy="254635"/>
        </a:xfrm>
        <a:prstGeom prst="rect">
          <a:avLst/>
        </a:prstGeom>
        <a:noFill/>
        <a:ln w="9525">
          <a:noFill/>
        </a:ln>
      </xdr:spPr>
    </xdr:sp>
    <xdr:clientData/>
  </xdr:twoCellAnchor>
  <xdr:twoCellAnchor editAs="oneCell">
    <xdr:from>
      <xdr:col>4</xdr:col>
      <xdr:colOff>495300</xdr:colOff>
      <xdr:row>151</xdr:row>
      <xdr:rowOff>695325</xdr:rowOff>
    </xdr:from>
    <xdr:to>
      <xdr:col>4</xdr:col>
      <xdr:colOff>581025</xdr:colOff>
      <xdr:row>152</xdr:row>
      <xdr:rowOff>254635</xdr:rowOff>
    </xdr:to>
    <xdr:sp>
      <xdr:nvSpPr>
        <xdr:cNvPr id="4304" name="Text Box 23"/>
        <xdr:cNvSpPr txBox="1"/>
      </xdr:nvSpPr>
      <xdr:spPr>
        <a:xfrm>
          <a:off x="4817110" y="91523820"/>
          <a:ext cx="85725" cy="254635"/>
        </a:xfrm>
        <a:prstGeom prst="rect">
          <a:avLst/>
        </a:prstGeom>
        <a:noFill/>
        <a:ln w="9525">
          <a:noFill/>
        </a:ln>
      </xdr:spPr>
    </xdr:sp>
    <xdr:clientData/>
  </xdr:twoCellAnchor>
  <xdr:twoCellAnchor editAs="oneCell">
    <xdr:from>
      <xdr:col>4</xdr:col>
      <xdr:colOff>495300</xdr:colOff>
      <xdr:row>151</xdr:row>
      <xdr:rowOff>582295</xdr:rowOff>
    </xdr:from>
    <xdr:to>
      <xdr:col>4</xdr:col>
      <xdr:colOff>581025</xdr:colOff>
      <xdr:row>152</xdr:row>
      <xdr:rowOff>217170</xdr:rowOff>
    </xdr:to>
    <xdr:sp>
      <xdr:nvSpPr>
        <xdr:cNvPr id="4305" name="Text Box 23"/>
        <xdr:cNvSpPr txBox="1"/>
      </xdr:nvSpPr>
      <xdr:spPr>
        <a:xfrm>
          <a:off x="4817110" y="91521915"/>
          <a:ext cx="85725" cy="219075"/>
        </a:xfrm>
        <a:prstGeom prst="rect">
          <a:avLst/>
        </a:prstGeom>
        <a:noFill/>
        <a:ln w="9525">
          <a:noFill/>
        </a:ln>
      </xdr:spPr>
    </xdr:sp>
    <xdr:clientData/>
  </xdr:twoCellAnchor>
  <xdr:twoCellAnchor editAs="oneCell">
    <xdr:from>
      <xdr:col>4</xdr:col>
      <xdr:colOff>495300</xdr:colOff>
      <xdr:row>151</xdr:row>
      <xdr:rowOff>695325</xdr:rowOff>
    </xdr:from>
    <xdr:to>
      <xdr:col>4</xdr:col>
      <xdr:colOff>581025</xdr:colOff>
      <xdr:row>152</xdr:row>
      <xdr:rowOff>218440</xdr:rowOff>
    </xdr:to>
    <xdr:sp>
      <xdr:nvSpPr>
        <xdr:cNvPr id="4306" name="Text Box 23"/>
        <xdr:cNvSpPr txBox="1"/>
      </xdr:nvSpPr>
      <xdr:spPr>
        <a:xfrm>
          <a:off x="4817110" y="91523820"/>
          <a:ext cx="85725" cy="218440"/>
        </a:xfrm>
        <a:prstGeom prst="rect">
          <a:avLst/>
        </a:prstGeom>
        <a:noFill/>
        <a:ln w="9525">
          <a:noFill/>
        </a:ln>
      </xdr:spPr>
    </xdr:sp>
    <xdr:clientData/>
  </xdr:twoCellAnchor>
  <xdr:twoCellAnchor editAs="oneCell">
    <xdr:from>
      <xdr:col>4</xdr:col>
      <xdr:colOff>495300</xdr:colOff>
      <xdr:row>151</xdr:row>
      <xdr:rowOff>695325</xdr:rowOff>
    </xdr:from>
    <xdr:to>
      <xdr:col>4</xdr:col>
      <xdr:colOff>581025</xdr:colOff>
      <xdr:row>152</xdr:row>
      <xdr:rowOff>218440</xdr:rowOff>
    </xdr:to>
    <xdr:sp>
      <xdr:nvSpPr>
        <xdr:cNvPr id="4307" name="Text Box 23"/>
        <xdr:cNvSpPr txBox="1"/>
      </xdr:nvSpPr>
      <xdr:spPr>
        <a:xfrm>
          <a:off x="4817110" y="91523820"/>
          <a:ext cx="85725" cy="218440"/>
        </a:xfrm>
        <a:prstGeom prst="rect">
          <a:avLst/>
        </a:prstGeom>
        <a:noFill/>
        <a:ln w="9525">
          <a:noFill/>
        </a:ln>
      </xdr:spPr>
    </xdr:sp>
    <xdr:clientData/>
  </xdr:twoCellAnchor>
  <xdr:twoCellAnchor editAs="oneCell">
    <xdr:from>
      <xdr:col>4</xdr:col>
      <xdr:colOff>495300</xdr:colOff>
      <xdr:row>151</xdr:row>
      <xdr:rowOff>582295</xdr:rowOff>
    </xdr:from>
    <xdr:to>
      <xdr:col>4</xdr:col>
      <xdr:colOff>581025</xdr:colOff>
      <xdr:row>152</xdr:row>
      <xdr:rowOff>217170</xdr:rowOff>
    </xdr:to>
    <xdr:sp>
      <xdr:nvSpPr>
        <xdr:cNvPr id="4308" name="Text Box 23"/>
        <xdr:cNvSpPr txBox="1"/>
      </xdr:nvSpPr>
      <xdr:spPr>
        <a:xfrm>
          <a:off x="4817110" y="91521915"/>
          <a:ext cx="85725" cy="219075"/>
        </a:xfrm>
        <a:prstGeom prst="rect">
          <a:avLst/>
        </a:prstGeom>
        <a:noFill/>
        <a:ln w="9525">
          <a:noFill/>
        </a:ln>
      </xdr:spPr>
    </xdr:sp>
    <xdr:clientData/>
  </xdr:twoCellAnchor>
  <xdr:twoCellAnchor editAs="oneCell">
    <xdr:from>
      <xdr:col>4</xdr:col>
      <xdr:colOff>495300</xdr:colOff>
      <xdr:row>151</xdr:row>
      <xdr:rowOff>695325</xdr:rowOff>
    </xdr:from>
    <xdr:to>
      <xdr:col>4</xdr:col>
      <xdr:colOff>581025</xdr:colOff>
      <xdr:row>152</xdr:row>
      <xdr:rowOff>218440</xdr:rowOff>
    </xdr:to>
    <xdr:sp>
      <xdr:nvSpPr>
        <xdr:cNvPr id="4309" name="Text Box 23"/>
        <xdr:cNvSpPr txBox="1"/>
      </xdr:nvSpPr>
      <xdr:spPr>
        <a:xfrm>
          <a:off x="4817110" y="91523820"/>
          <a:ext cx="85725" cy="21844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258445</xdr:rowOff>
    </xdr:to>
    <xdr:sp>
      <xdr:nvSpPr>
        <xdr:cNvPr id="4310" name="Text Box 23"/>
        <xdr:cNvSpPr txBox="1"/>
      </xdr:nvSpPr>
      <xdr:spPr>
        <a:xfrm>
          <a:off x="4788535" y="46172120"/>
          <a:ext cx="144145" cy="258445"/>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258445</xdr:rowOff>
    </xdr:to>
    <xdr:sp>
      <xdr:nvSpPr>
        <xdr:cNvPr id="4311" name="Text Box 23"/>
        <xdr:cNvSpPr txBox="1"/>
      </xdr:nvSpPr>
      <xdr:spPr>
        <a:xfrm>
          <a:off x="4788535" y="46172120"/>
          <a:ext cx="144145" cy="258445"/>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312"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313"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314"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258445</xdr:rowOff>
    </xdr:to>
    <xdr:sp>
      <xdr:nvSpPr>
        <xdr:cNvPr id="4315" name="Text Box 23"/>
        <xdr:cNvSpPr txBox="1"/>
      </xdr:nvSpPr>
      <xdr:spPr>
        <a:xfrm>
          <a:off x="4788535" y="46172120"/>
          <a:ext cx="144145" cy="258445"/>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262890</xdr:rowOff>
    </xdr:to>
    <xdr:sp>
      <xdr:nvSpPr>
        <xdr:cNvPr id="4316" name="Text Box 23"/>
        <xdr:cNvSpPr txBox="1"/>
      </xdr:nvSpPr>
      <xdr:spPr>
        <a:xfrm>
          <a:off x="4788535" y="46172120"/>
          <a:ext cx="144145" cy="26289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254000</xdr:rowOff>
    </xdr:to>
    <xdr:sp>
      <xdr:nvSpPr>
        <xdr:cNvPr id="4317" name="Text Box 23"/>
        <xdr:cNvSpPr txBox="1"/>
      </xdr:nvSpPr>
      <xdr:spPr>
        <a:xfrm>
          <a:off x="4788535" y="46172120"/>
          <a:ext cx="144145" cy="25400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318"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319"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320"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262890</xdr:rowOff>
    </xdr:to>
    <xdr:sp>
      <xdr:nvSpPr>
        <xdr:cNvPr id="4321" name="Text Box 23"/>
        <xdr:cNvSpPr txBox="1"/>
      </xdr:nvSpPr>
      <xdr:spPr>
        <a:xfrm>
          <a:off x="4788535" y="46172120"/>
          <a:ext cx="144145" cy="26289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262890</xdr:rowOff>
    </xdr:to>
    <xdr:sp>
      <xdr:nvSpPr>
        <xdr:cNvPr id="4322" name="Text Box 23"/>
        <xdr:cNvSpPr txBox="1"/>
      </xdr:nvSpPr>
      <xdr:spPr>
        <a:xfrm>
          <a:off x="4788535" y="46172120"/>
          <a:ext cx="144145" cy="26289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262890</xdr:rowOff>
    </xdr:to>
    <xdr:sp>
      <xdr:nvSpPr>
        <xdr:cNvPr id="4323" name="Text Box 23"/>
        <xdr:cNvSpPr txBox="1"/>
      </xdr:nvSpPr>
      <xdr:spPr>
        <a:xfrm>
          <a:off x="4788535" y="46172120"/>
          <a:ext cx="144145" cy="26289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324"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325"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326"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262890</xdr:rowOff>
    </xdr:to>
    <xdr:sp>
      <xdr:nvSpPr>
        <xdr:cNvPr id="4327" name="Text Box 23"/>
        <xdr:cNvSpPr txBox="1"/>
      </xdr:nvSpPr>
      <xdr:spPr>
        <a:xfrm>
          <a:off x="4788535" y="46172120"/>
          <a:ext cx="144145" cy="26289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258445</xdr:rowOff>
    </xdr:to>
    <xdr:sp>
      <xdr:nvSpPr>
        <xdr:cNvPr id="4328" name="Text Box 23"/>
        <xdr:cNvSpPr txBox="1"/>
      </xdr:nvSpPr>
      <xdr:spPr>
        <a:xfrm>
          <a:off x="4788535" y="46172120"/>
          <a:ext cx="144145" cy="258445"/>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258445</xdr:rowOff>
    </xdr:to>
    <xdr:sp>
      <xdr:nvSpPr>
        <xdr:cNvPr id="4329" name="Text Box 23"/>
        <xdr:cNvSpPr txBox="1"/>
      </xdr:nvSpPr>
      <xdr:spPr>
        <a:xfrm>
          <a:off x="4788535" y="46172120"/>
          <a:ext cx="144145" cy="258445"/>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330"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331"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332"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258445</xdr:rowOff>
    </xdr:to>
    <xdr:sp>
      <xdr:nvSpPr>
        <xdr:cNvPr id="4333" name="Text Box 23"/>
        <xdr:cNvSpPr txBox="1"/>
      </xdr:nvSpPr>
      <xdr:spPr>
        <a:xfrm>
          <a:off x="4788535" y="46172120"/>
          <a:ext cx="144145" cy="258445"/>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262890</xdr:rowOff>
    </xdr:to>
    <xdr:sp>
      <xdr:nvSpPr>
        <xdr:cNvPr id="4334" name="Text Box 23"/>
        <xdr:cNvSpPr txBox="1"/>
      </xdr:nvSpPr>
      <xdr:spPr>
        <a:xfrm>
          <a:off x="4788535" y="46172120"/>
          <a:ext cx="144145" cy="26289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254000</xdr:rowOff>
    </xdr:to>
    <xdr:sp>
      <xdr:nvSpPr>
        <xdr:cNvPr id="4335" name="Text Box 23"/>
        <xdr:cNvSpPr txBox="1"/>
      </xdr:nvSpPr>
      <xdr:spPr>
        <a:xfrm>
          <a:off x="4788535" y="46172120"/>
          <a:ext cx="144145" cy="25400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336"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337"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338"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262890</xdr:rowOff>
    </xdr:to>
    <xdr:sp>
      <xdr:nvSpPr>
        <xdr:cNvPr id="4339" name="Text Box 23"/>
        <xdr:cNvSpPr txBox="1"/>
      </xdr:nvSpPr>
      <xdr:spPr>
        <a:xfrm>
          <a:off x="4788535" y="46172120"/>
          <a:ext cx="144145" cy="26289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262890</xdr:rowOff>
    </xdr:to>
    <xdr:sp>
      <xdr:nvSpPr>
        <xdr:cNvPr id="4340" name="Text Box 23"/>
        <xdr:cNvSpPr txBox="1"/>
      </xdr:nvSpPr>
      <xdr:spPr>
        <a:xfrm>
          <a:off x="4788535" y="46172120"/>
          <a:ext cx="144145" cy="26289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262890</xdr:rowOff>
    </xdr:to>
    <xdr:sp>
      <xdr:nvSpPr>
        <xdr:cNvPr id="4341" name="Text Box 23"/>
        <xdr:cNvSpPr txBox="1"/>
      </xdr:nvSpPr>
      <xdr:spPr>
        <a:xfrm>
          <a:off x="4788535" y="46172120"/>
          <a:ext cx="144145" cy="26289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342"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343"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344"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262890</xdr:rowOff>
    </xdr:to>
    <xdr:sp>
      <xdr:nvSpPr>
        <xdr:cNvPr id="4345" name="Text Box 23"/>
        <xdr:cNvSpPr txBox="1"/>
      </xdr:nvSpPr>
      <xdr:spPr>
        <a:xfrm>
          <a:off x="4788535" y="46172120"/>
          <a:ext cx="144145" cy="26289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258445</xdr:rowOff>
    </xdr:to>
    <xdr:sp>
      <xdr:nvSpPr>
        <xdr:cNvPr id="4346" name="Text Box 23"/>
        <xdr:cNvSpPr txBox="1"/>
      </xdr:nvSpPr>
      <xdr:spPr>
        <a:xfrm>
          <a:off x="4788535" y="46172120"/>
          <a:ext cx="144145" cy="258445"/>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258445</xdr:rowOff>
    </xdr:to>
    <xdr:sp>
      <xdr:nvSpPr>
        <xdr:cNvPr id="4347" name="Text Box 23"/>
        <xdr:cNvSpPr txBox="1"/>
      </xdr:nvSpPr>
      <xdr:spPr>
        <a:xfrm>
          <a:off x="4788535" y="46172120"/>
          <a:ext cx="144145" cy="258445"/>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348"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349"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350"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258445</xdr:rowOff>
    </xdr:to>
    <xdr:sp>
      <xdr:nvSpPr>
        <xdr:cNvPr id="4351" name="Text Box 23"/>
        <xdr:cNvSpPr txBox="1"/>
      </xdr:nvSpPr>
      <xdr:spPr>
        <a:xfrm>
          <a:off x="4788535" y="46172120"/>
          <a:ext cx="144145" cy="258445"/>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262890</xdr:rowOff>
    </xdr:to>
    <xdr:sp>
      <xdr:nvSpPr>
        <xdr:cNvPr id="4352" name="Text Box 23"/>
        <xdr:cNvSpPr txBox="1"/>
      </xdr:nvSpPr>
      <xdr:spPr>
        <a:xfrm>
          <a:off x="4788535" y="46172120"/>
          <a:ext cx="144145" cy="26289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254000</xdr:rowOff>
    </xdr:to>
    <xdr:sp>
      <xdr:nvSpPr>
        <xdr:cNvPr id="4353" name="Text Box 23"/>
        <xdr:cNvSpPr txBox="1"/>
      </xdr:nvSpPr>
      <xdr:spPr>
        <a:xfrm>
          <a:off x="4788535" y="46172120"/>
          <a:ext cx="144145" cy="25400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354"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355"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356"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262890</xdr:rowOff>
    </xdr:to>
    <xdr:sp>
      <xdr:nvSpPr>
        <xdr:cNvPr id="4357" name="Text Box 23"/>
        <xdr:cNvSpPr txBox="1"/>
      </xdr:nvSpPr>
      <xdr:spPr>
        <a:xfrm>
          <a:off x="4788535" y="46172120"/>
          <a:ext cx="144145" cy="26289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262890</xdr:rowOff>
    </xdr:to>
    <xdr:sp>
      <xdr:nvSpPr>
        <xdr:cNvPr id="4358" name="Text Box 23"/>
        <xdr:cNvSpPr txBox="1"/>
      </xdr:nvSpPr>
      <xdr:spPr>
        <a:xfrm>
          <a:off x="4788535" y="46172120"/>
          <a:ext cx="144145" cy="26289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262890</xdr:rowOff>
    </xdr:to>
    <xdr:sp>
      <xdr:nvSpPr>
        <xdr:cNvPr id="4359" name="Text Box 23"/>
        <xdr:cNvSpPr txBox="1"/>
      </xdr:nvSpPr>
      <xdr:spPr>
        <a:xfrm>
          <a:off x="4788535" y="46172120"/>
          <a:ext cx="144145" cy="26289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360"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361"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362"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262890</xdr:rowOff>
    </xdr:to>
    <xdr:sp>
      <xdr:nvSpPr>
        <xdr:cNvPr id="4363" name="Text Box 23"/>
        <xdr:cNvSpPr txBox="1"/>
      </xdr:nvSpPr>
      <xdr:spPr>
        <a:xfrm>
          <a:off x="4788535" y="46172120"/>
          <a:ext cx="144145" cy="26289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258445</xdr:rowOff>
    </xdr:to>
    <xdr:sp>
      <xdr:nvSpPr>
        <xdr:cNvPr id="4364" name="Text Box 23"/>
        <xdr:cNvSpPr txBox="1"/>
      </xdr:nvSpPr>
      <xdr:spPr>
        <a:xfrm>
          <a:off x="4788535" y="46172120"/>
          <a:ext cx="144145" cy="258445"/>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258445</xdr:rowOff>
    </xdr:to>
    <xdr:sp>
      <xdr:nvSpPr>
        <xdr:cNvPr id="4365" name="Text Box 23"/>
        <xdr:cNvSpPr txBox="1"/>
      </xdr:nvSpPr>
      <xdr:spPr>
        <a:xfrm>
          <a:off x="4788535" y="46172120"/>
          <a:ext cx="144145" cy="258445"/>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366"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367"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368"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258445</xdr:rowOff>
    </xdr:to>
    <xdr:sp>
      <xdr:nvSpPr>
        <xdr:cNvPr id="4369" name="Text Box 23"/>
        <xdr:cNvSpPr txBox="1"/>
      </xdr:nvSpPr>
      <xdr:spPr>
        <a:xfrm>
          <a:off x="4788535" y="46172120"/>
          <a:ext cx="144145" cy="258445"/>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262890</xdr:rowOff>
    </xdr:to>
    <xdr:sp>
      <xdr:nvSpPr>
        <xdr:cNvPr id="4370" name="Text Box 23"/>
        <xdr:cNvSpPr txBox="1"/>
      </xdr:nvSpPr>
      <xdr:spPr>
        <a:xfrm>
          <a:off x="4788535" y="46172120"/>
          <a:ext cx="144145" cy="26289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254000</xdr:rowOff>
    </xdr:to>
    <xdr:sp>
      <xdr:nvSpPr>
        <xdr:cNvPr id="4371" name="Text Box 23"/>
        <xdr:cNvSpPr txBox="1"/>
      </xdr:nvSpPr>
      <xdr:spPr>
        <a:xfrm>
          <a:off x="4788535" y="46172120"/>
          <a:ext cx="144145" cy="25400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372"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373"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374"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262890</xdr:rowOff>
    </xdr:to>
    <xdr:sp>
      <xdr:nvSpPr>
        <xdr:cNvPr id="4375" name="Text Box 23"/>
        <xdr:cNvSpPr txBox="1"/>
      </xdr:nvSpPr>
      <xdr:spPr>
        <a:xfrm>
          <a:off x="4788535" y="46172120"/>
          <a:ext cx="144145" cy="26289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262890</xdr:rowOff>
    </xdr:to>
    <xdr:sp>
      <xdr:nvSpPr>
        <xdr:cNvPr id="4376" name="Text Box 23"/>
        <xdr:cNvSpPr txBox="1"/>
      </xdr:nvSpPr>
      <xdr:spPr>
        <a:xfrm>
          <a:off x="4788535" y="46172120"/>
          <a:ext cx="144145" cy="26289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262890</xdr:rowOff>
    </xdr:to>
    <xdr:sp>
      <xdr:nvSpPr>
        <xdr:cNvPr id="4377" name="Text Box 23"/>
        <xdr:cNvSpPr txBox="1"/>
      </xdr:nvSpPr>
      <xdr:spPr>
        <a:xfrm>
          <a:off x="4788535" y="46172120"/>
          <a:ext cx="144145" cy="26289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378"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379"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380"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262890</xdr:rowOff>
    </xdr:to>
    <xdr:sp>
      <xdr:nvSpPr>
        <xdr:cNvPr id="4381" name="Text Box 23"/>
        <xdr:cNvSpPr txBox="1"/>
      </xdr:nvSpPr>
      <xdr:spPr>
        <a:xfrm>
          <a:off x="4788535" y="46172120"/>
          <a:ext cx="144145" cy="26289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258445</xdr:rowOff>
    </xdr:to>
    <xdr:sp>
      <xdr:nvSpPr>
        <xdr:cNvPr id="4382" name="Text Box 23"/>
        <xdr:cNvSpPr txBox="1"/>
      </xdr:nvSpPr>
      <xdr:spPr>
        <a:xfrm>
          <a:off x="4788535" y="46172120"/>
          <a:ext cx="144145" cy="258445"/>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258445</xdr:rowOff>
    </xdr:to>
    <xdr:sp>
      <xdr:nvSpPr>
        <xdr:cNvPr id="4383" name="Text Box 23"/>
        <xdr:cNvSpPr txBox="1"/>
      </xdr:nvSpPr>
      <xdr:spPr>
        <a:xfrm>
          <a:off x="4788535" y="46172120"/>
          <a:ext cx="144145" cy="258445"/>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384"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385"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386"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258445</xdr:rowOff>
    </xdr:to>
    <xdr:sp>
      <xdr:nvSpPr>
        <xdr:cNvPr id="4387" name="Text Box 23"/>
        <xdr:cNvSpPr txBox="1"/>
      </xdr:nvSpPr>
      <xdr:spPr>
        <a:xfrm>
          <a:off x="4788535" y="46172120"/>
          <a:ext cx="144145" cy="258445"/>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262890</xdr:rowOff>
    </xdr:to>
    <xdr:sp>
      <xdr:nvSpPr>
        <xdr:cNvPr id="4388" name="Text Box 23"/>
        <xdr:cNvSpPr txBox="1"/>
      </xdr:nvSpPr>
      <xdr:spPr>
        <a:xfrm>
          <a:off x="4788535" y="46172120"/>
          <a:ext cx="144145" cy="26289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254000</xdr:rowOff>
    </xdr:to>
    <xdr:sp>
      <xdr:nvSpPr>
        <xdr:cNvPr id="4389" name="Text Box 23"/>
        <xdr:cNvSpPr txBox="1"/>
      </xdr:nvSpPr>
      <xdr:spPr>
        <a:xfrm>
          <a:off x="4788535" y="46172120"/>
          <a:ext cx="144145" cy="25400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390"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391"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392"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262890</xdr:rowOff>
    </xdr:to>
    <xdr:sp>
      <xdr:nvSpPr>
        <xdr:cNvPr id="4393" name="Text Box 23"/>
        <xdr:cNvSpPr txBox="1"/>
      </xdr:nvSpPr>
      <xdr:spPr>
        <a:xfrm>
          <a:off x="4788535" y="46172120"/>
          <a:ext cx="144145" cy="26289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262890</xdr:rowOff>
    </xdr:to>
    <xdr:sp>
      <xdr:nvSpPr>
        <xdr:cNvPr id="4394" name="Text Box 23"/>
        <xdr:cNvSpPr txBox="1"/>
      </xdr:nvSpPr>
      <xdr:spPr>
        <a:xfrm>
          <a:off x="4788535" y="46172120"/>
          <a:ext cx="144145" cy="26289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262890</xdr:rowOff>
    </xdr:to>
    <xdr:sp>
      <xdr:nvSpPr>
        <xdr:cNvPr id="4395" name="Text Box 23"/>
        <xdr:cNvSpPr txBox="1"/>
      </xdr:nvSpPr>
      <xdr:spPr>
        <a:xfrm>
          <a:off x="4788535" y="46172120"/>
          <a:ext cx="144145" cy="26289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396"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397"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398"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262890</xdr:rowOff>
    </xdr:to>
    <xdr:sp>
      <xdr:nvSpPr>
        <xdr:cNvPr id="4399" name="Text Box 23"/>
        <xdr:cNvSpPr txBox="1"/>
      </xdr:nvSpPr>
      <xdr:spPr>
        <a:xfrm>
          <a:off x="4788535" y="46172120"/>
          <a:ext cx="144145" cy="26289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258445</xdr:rowOff>
    </xdr:to>
    <xdr:sp>
      <xdr:nvSpPr>
        <xdr:cNvPr id="4400" name="Text Box 23"/>
        <xdr:cNvSpPr txBox="1"/>
      </xdr:nvSpPr>
      <xdr:spPr>
        <a:xfrm>
          <a:off x="4788535" y="46172120"/>
          <a:ext cx="144145" cy="258445"/>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258445</xdr:rowOff>
    </xdr:to>
    <xdr:sp>
      <xdr:nvSpPr>
        <xdr:cNvPr id="4401" name="Text Box 23"/>
        <xdr:cNvSpPr txBox="1"/>
      </xdr:nvSpPr>
      <xdr:spPr>
        <a:xfrm>
          <a:off x="4788535" y="46172120"/>
          <a:ext cx="144145" cy="258445"/>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402"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403"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404"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258445</xdr:rowOff>
    </xdr:to>
    <xdr:sp>
      <xdr:nvSpPr>
        <xdr:cNvPr id="4405" name="Text Box 23"/>
        <xdr:cNvSpPr txBox="1"/>
      </xdr:nvSpPr>
      <xdr:spPr>
        <a:xfrm>
          <a:off x="4788535" y="46172120"/>
          <a:ext cx="144145" cy="258445"/>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262890</xdr:rowOff>
    </xdr:to>
    <xdr:sp>
      <xdr:nvSpPr>
        <xdr:cNvPr id="4406" name="Text Box 23"/>
        <xdr:cNvSpPr txBox="1"/>
      </xdr:nvSpPr>
      <xdr:spPr>
        <a:xfrm>
          <a:off x="4788535" y="46172120"/>
          <a:ext cx="144145" cy="26289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254000</xdr:rowOff>
    </xdr:to>
    <xdr:sp>
      <xdr:nvSpPr>
        <xdr:cNvPr id="4407" name="Text Box 23"/>
        <xdr:cNvSpPr txBox="1"/>
      </xdr:nvSpPr>
      <xdr:spPr>
        <a:xfrm>
          <a:off x="4788535" y="46172120"/>
          <a:ext cx="144145" cy="25400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408"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409"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410"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262890</xdr:rowOff>
    </xdr:to>
    <xdr:sp>
      <xdr:nvSpPr>
        <xdr:cNvPr id="4411" name="Text Box 23"/>
        <xdr:cNvSpPr txBox="1"/>
      </xdr:nvSpPr>
      <xdr:spPr>
        <a:xfrm>
          <a:off x="4788535" y="46172120"/>
          <a:ext cx="144145" cy="26289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262890</xdr:rowOff>
    </xdr:to>
    <xdr:sp>
      <xdr:nvSpPr>
        <xdr:cNvPr id="4412" name="Text Box 23"/>
        <xdr:cNvSpPr txBox="1"/>
      </xdr:nvSpPr>
      <xdr:spPr>
        <a:xfrm>
          <a:off x="4788535" y="46172120"/>
          <a:ext cx="144145" cy="26289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262890</xdr:rowOff>
    </xdr:to>
    <xdr:sp>
      <xdr:nvSpPr>
        <xdr:cNvPr id="4413" name="Text Box 23"/>
        <xdr:cNvSpPr txBox="1"/>
      </xdr:nvSpPr>
      <xdr:spPr>
        <a:xfrm>
          <a:off x="4788535" y="46172120"/>
          <a:ext cx="144145" cy="26289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414"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415"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452120</xdr:rowOff>
    </xdr:to>
    <xdr:sp>
      <xdr:nvSpPr>
        <xdr:cNvPr id="4416" name="Text Box 23"/>
        <xdr:cNvSpPr txBox="1"/>
      </xdr:nvSpPr>
      <xdr:spPr>
        <a:xfrm>
          <a:off x="4788535" y="46172120"/>
          <a:ext cx="144145" cy="452120"/>
        </a:xfrm>
        <a:prstGeom prst="rect">
          <a:avLst/>
        </a:prstGeom>
        <a:noFill/>
        <a:ln w="9525">
          <a:noFill/>
        </a:ln>
      </xdr:spPr>
    </xdr:sp>
    <xdr:clientData/>
  </xdr:twoCellAnchor>
  <xdr:twoCellAnchor editAs="oneCell">
    <xdr:from>
      <xdr:col>4</xdr:col>
      <xdr:colOff>466725</xdr:colOff>
      <xdr:row>52</xdr:row>
      <xdr:rowOff>0</xdr:rowOff>
    </xdr:from>
    <xdr:to>
      <xdr:col>5</xdr:col>
      <xdr:colOff>23495</xdr:colOff>
      <xdr:row>52</xdr:row>
      <xdr:rowOff>262890</xdr:rowOff>
    </xdr:to>
    <xdr:sp>
      <xdr:nvSpPr>
        <xdr:cNvPr id="4417" name="Text Box 23"/>
        <xdr:cNvSpPr txBox="1"/>
      </xdr:nvSpPr>
      <xdr:spPr>
        <a:xfrm>
          <a:off x="4788535" y="46172120"/>
          <a:ext cx="144145" cy="26289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50"/>
  <sheetViews>
    <sheetView showZeros="0" tabSelected="1" workbookViewId="0">
      <pane ySplit="4" topLeftCell="A179" activePane="bottomLeft" state="frozen"/>
      <selection/>
      <selection pane="bottomLeft" activeCell="F186" sqref="F186"/>
    </sheetView>
  </sheetViews>
  <sheetFormatPr defaultColWidth="8.75" defaultRowHeight="12"/>
  <cols>
    <col min="1" max="1" width="3" style="10" customWidth="1"/>
    <col min="2" max="2" width="4.375" style="11" customWidth="1"/>
    <col min="3" max="3" width="14.0166666666667" style="10" customWidth="1"/>
    <col min="4" max="4" width="35.325" style="10" customWidth="1"/>
    <col min="5" max="5" width="7.70833333333333" style="10" customWidth="1"/>
    <col min="6" max="6" width="27.1666666666667" style="10" customWidth="1"/>
    <col min="7" max="7" width="6.08333333333333" style="10" customWidth="1"/>
    <col min="8" max="8" width="4.34166666666667" style="10" customWidth="1"/>
    <col min="9" max="9" width="4.45" style="10" customWidth="1"/>
    <col min="10" max="10" width="4.56666666666667" style="10" customWidth="1"/>
    <col min="11" max="11" width="4.55833333333333" style="10" customWidth="1"/>
    <col min="12" max="12" width="4.78333333333333" style="10" customWidth="1"/>
    <col min="13" max="13" width="5" style="10" customWidth="1"/>
    <col min="14" max="14" width="7.6" style="10" customWidth="1"/>
    <col min="15" max="15" width="8.36666666666667" style="10" customWidth="1"/>
    <col min="16" max="16" width="6.74166666666667" style="10" customWidth="1"/>
    <col min="17" max="17" width="5.31666666666667" style="10" customWidth="1"/>
    <col min="18" max="18" width="5.86666666666667" style="10" customWidth="1"/>
    <col min="19" max="19" width="6.18333333333333" style="10" customWidth="1"/>
    <col min="20" max="20" width="6.50833333333333" style="10" customWidth="1"/>
    <col min="21" max="21" width="7.275" style="10" customWidth="1"/>
    <col min="22" max="16384" width="8.75" style="10"/>
  </cols>
  <sheetData>
    <row r="1" s="8" customFormat="1" ht="22.5" customHeight="1" spans="1:4">
      <c r="A1" s="12"/>
      <c r="B1" s="13"/>
      <c r="C1" s="14"/>
      <c r="D1" s="14"/>
    </row>
    <row r="2" s="8" customFormat="1" ht="27" customHeight="1" spans="1:21">
      <c r="A2" s="15" t="s">
        <v>0</v>
      </c>
      <c r="B2" s="15"/>
      <c r="C2" s="15"/>
      <c r="D2" s="15"/>
      <c r="E2" s="15"/>
      <c r="F2" s="15"/>
      <c r="G2" s="15"/>
      <c r="H2" s="15"/>
      <c r="I2" s="15"/>
      <c r="J2" s="15"/>
      <c r="K2" s="15"/>
      <c r="L2" s="15"/>
      <c r="M2" s="15"/>
      <c r="N2" s="15"/>
      <c r="O2" s="15"/>
      <c r="P2" s="15"/>
      <c r="Q2" s="15"/>
      <c r="R2" s="15"/>
      <c r="S2" s="15"/>
      <c r="T2" s="15"/>
      <c r="U2" s="15"/>
    </row>
    <row r="3" s="9" customFormat="1" ht="37" customHeight="1" spans="1:21">
      <c r="A3" s="16" t="s">
        <v>1</v>
      </c>
      <c r="B3" s="16" t="s">
        <v>2</v>
      </c>
      <c r="C3" s="16" t="s">
        <v>3</v>
      </c>
      <c r="D3" s="16" t="s">
        <v>4</v>
      </c>
      <c r="E3" s="16" t="s">
        <v>5</v>
      </c>
      <c r="F3" s="16" t="s">
        <v>6</v>
      </c>
      <c r="G3" s="16" t="s">
        <v>7</v>
      </c>
      <c r="H3" s="16" t="s">
        <v>8</v>
      </c>
      <c r="I3" s="16" t="s">
        <v>9</v>
      </c>
      <c r="J3" s="16" t="s">
        <v>10</v>
      </c>
      <c r="K3" s="16"/>
      <c r="L3" s="16" t="s">
        <v>11</v>
      </c>
      <c r="M3" s="16"/>
      <c r="N3" s="16" t="s">
        <v>12</v>
      </c>
      <c r="O3" s="16"/>
      <c r="P3" s="16"/>
      <c r="Q3" s="16"/>
      <c r="R3" s="16"/>
      <c r="S3" s="16" t="s">
        <v>13</v>
      </c>
      <c r="T3" s="16" t="s">
        <v>14</v>
      </c>
      <c r="U3" s="63" t="s">
        <v>15</v>
      </c>
    </row>
    <row r="4" s="9" customFormat="1" ht="36" customHeight="1" spans="1:21">
      <c r="A4" s="16"/>
      <c r="B4" s="16"/>
      <c r="C4" s="16"/>
      <c r="D4" s="16"/>
      <c r="E4" s="16"/>
      <c r="F4" s="16"/>
      <c r="G4" s="16"/>
      <c r="H4" s="16"/>
      <c r="I4" s="16"/>
      <c r="J4" s="16" t="s">
        <v>16</v>
      </c>
      <c r="K4" s="16" t="s">
        <v>17</v>
      </c>
      <c r="L4" s="16" t="s">
        <v>16</v>
      </c>
      <c r="M4" s="16" t="s">
        <v>17</v>
      </c>
      <c r="N4" s="16" t="s">
        <v>18</v>
      </c>
      <c r="O4" s="16" t="s">
        <v>19</v>
      </c>
      <c r="P4" s="16" t="s">
        <v>20</v>
      </c>
      <c r="Q4" s="16" t="s">
        <v>21</v>
      </c>
      <c r="R4" s="16" t="s">
        <v>22</v>
      </c>
      <c r="S4" s="16"/>
      <c r="T4" s="16"/>
      <c r="U4" s="63"/>
    </row>
    <row r="5" ht="31" customHeight="1" spans="1:21">
      <c r="A5" s="17"/>
      <c r="B5" s="18" t="s">
        <v>23</v>
      </c>
      <c r="C5" s="19"/>
      <c r="D5" s="20" t="s">
        <v>24</v>
      </c>
      <c r="E5" s="17"/>
      <c r="F5" s="17"/>
      <c r="G5" s="17"/>
      <c r="H5" s="21"/>
      <c r="I5" s="21"/>
      <c r="J5" s="21"/>
      <c r="K5" s="21"/>
      <c r="L5" s="21"/>
      <c r="M5" s="21"/>
      <c r="N5" s="21">
        <f>N6+N118+N146+N212+N220+N242+N248+N249</f>
        <v>8000</v>
      </c>
      <c r="O5" s="21">
        <f>O6+O118+O146+O212+O220+O242+O248+O249</f>
        <v>4676.08</v>
      </c>
      <c r="P5" s="21">
        <f>P6+P118+P146+P212+P220+P242+P248+P249</f>
        <v>1581.9</v>
      </c>
      <c r="Q5" s="21">
        <f>Q6+Q118+Q146+Q212+Q220+Q242+Q248+Q249</f>
        <v>302</v>
      </c>
      <c r="R5" s="21">
        <f>R6+R118+R146+R212+R220+R242+R248+R249</f>
        <v>1440.02</v>
      </c>
      <c r="S5" s="17"/>
      <c r="T5" s="17"/>
      <c r="U5" s="64"/>
    </row>
    <row r="6" ht="33" customHeight="1" spans="1:21">
      <c r="A6" s="17"/>
      <c r="B6" s="22" t="s">
        <v>25</v>
      </c>
      <c r="C6" s="23"/>
      <c r="D6" s="24" t="s">
        <v>26</v>
      </c>
      <c r="E6" s="25"/>
      <c r="F6" s="25"/>
      <c r="G6" s="25"/>
      <c r="H6" s="26"/>
      <c r="I6" s="26"/>
      <c r="J6" s="26"/>
      <c r="K6" s="26"/>
      <c r="L6" s="26"/>
      <c r="M6" s="26"/>
      <c r="N6" s="26">
        <f>N7+N65+N76+N81+N90+N99</f>
        <v>5766.83</v>
      </c>
      <c r="O6" s="26">
        <f>O7+O65+O76+O81+O90+O99</f>
        <v>3324.83</v>
      </c>
      <c r="P6" s="26">
        <f>P7+P65+P76+P81+P90+P99</f>
        <v>1265.5</v>
      </c>
      <c r="Q6" s="26">
        <f>Q7+Q65+Q76+Q81+Q90+Q99</f>
        <v>205</v>
      </c>
      <c r="R6" s="26">
        <f>R7+R65+R76+R81+R90+R99</f>
        <v>971.5</v>
      </c>
      <c r="S6" s="25"/>
      <c r="T6" s="25"/>
      <c r="U6" s="64"/>
    </row>
    <row r="7" ht="32" customHeight="1" spans="1:21">
      <c r="A7" s="17"/>
      <c r="B7" s="27" t="s">
        <v>27</v>
      </c>
      <c r="C7" s="28"/>
      <c r="D7" s="24" t="s">
        <v>28</v>
      </c>
      <c r="E7" s="25"/>
      <c r="F7" s="25"/>
      <c r="G7" s="25"/>
      <c r="H7" s="26"/>
      <c r="I7" s="26"/>
      <c r="J7" s="26"/>
      <c r="K7" s="26"/>
      <c r="L7" s="26"/>
      <c r="M7" s="26"/>
      <c r="N7" s="26">
        <f>N8+N37+N45+N47+N49+N63</f>
        <v>5186.94</v>
      </c>
      <c r="O7" s="26">
        <f>O8+O37+O45+O47+O49+O63</f>
        <v>2894.94</v>
      </c>
      <c r="P7" s="26">
        <f>P8+P37+P45+P47+P49+P63</f>
        <v>1115.5</v>
      </c>
      <c r="Q7" s="26">
        <f>Q8+Q37+Q45+Q47+Q49+Q63</f>
        <v>205</v>
      </c>
      <c r="R7" s="26">
        <f>R8+R37+R45+R47+R49+R63</f>
        <v>971.5</v>
      </c>
      <c r="S7" s="25"/>
      <c r="T7" s="25"/>
      <c r="U7" s="64"/>
    </row>
    <row r="8" ht="38.1" customHeight="1" spans="1:21">
      <c r="A8" s="17"/>
      <c r="B8" s="29" t="s">
        <v>29</v>
      </c>
      <c r="C8" s="30"/>
      <c r="D8" s="24" t="s">
        <v>30</v>
      </c>
      <c r="E8" s="25"/>
      <c r="F8" s="25"/>
      <c r="G8" s="25"/>
      <c r="H8" s="26"/>
      <c r="I8" s="26"/>
      <c r="J8" s="26"/>
      <c r="K8" s="26"/>
      <c r="L8" s="26"/>
      <c r="M8" s="26"/>
      <c r="N8" s="26">
        <f>SUM(N9:N36)</f>
        <v>1581.94</v>
      </c>
      <c r="O8" s="26">
        <f>SUM(O9:O36)</f>
        <v>1544.94</v>
      </c>
      <c r="P8" s="26">
        <f>SUM(P9:P36)</f>
        <v>0</v>
      </c>
      <c r="Q8" s="26">
        <f>SUM(Q9:Q36)</f>
        <v>25</v>
      </c>
      <c r="R8" s="26">
        <f>SUM(R9:R36)</f>
        <v>12</v>
      </c>
      <c r="S8" s="25"/>
      <c r="T8" s="25"/>
      <c r="U8" s="64"/>
    </row>
    <row r="9" ht="76" customHeight="1" spans="1:21">
      <c r="A9" s="20">
        <v>1</v>
      </c>
      <c r="B9" s="31"/>
      <c r="C9" s="32" t="s">
        <v>31</v>
      </c>
      <c r="D9" s="33" t="s">
        <v>32</v>
      </c>
      <c r="E9" s="31" t="s">
        <v>33</v>
      </c>
      <c r="F9" s="31" t="s">
        <v>34</v>
      </c>
      <c r="G9" s="34" t="s">
        <v>35</v>
      </c>
      <c r="H9" s="35" t="s">
        <v>36</v>
      </c>
      <c r="I9" s="35"/>
      <c r="J9" s="35">
        <v>284</v>
      </c>
      <c r="K9" s="35">
        <v>976</v>
      </c>
      <c r="L9" s="35">
        <v>284</v>
      </c>
      <c r="M9" s="35">
        <v>976</v>
      </c>
      <c r="N9" s="35">
        <f t="shared" ref="N9:N25" si="0">SUM(O9:R9)</f>
        <v>211.6</v>
      </c>
      <c r="O9" s="35">
        <v>211.6</v>
      </c>
      <c r="P9" s="35"/>
      <c r="Q9" s="35">
        <v>0</v>
      </c>
      <c r="R9" s="35">
        <v>0</v>
      </c>
      <c r="S9" s="31" t="s">
        <v>37</v>
      </c>
      <c r="T9" s="65" t="s">
        <v>38</v>
      </c>
      <c r="U9" s="24" t="s">
        <v>39</v>
      </c>
    </row>
    <row r="10" ht="64" customHeight="1" spans="1:21">
      <c r="A10" s="20">
        <v>2</v>
      </c>
      <c r="B10" s="36"/>
      <c r="C10" s="37" t="s">
        <v>40</v>
      </c>
      <c r="D10" s="38" t="s">
        <v>41</v>
      </c>
      <c r="E10" s="25" t="s">
        <v>42</v>
      </c>
      <c r="F10" s="25" t="s">
        <v>43</v>
      </c>
      <c r="G10" s="34" t="s">
        <v>35</v>
      </c>
      <c r="H10" s="35" t="s">
        <v>36</v>
      </c>
      <c r="I10" s="35"/>
      <c r="J10" s="35">
        <v>92</v>
      </c>
      <c r="K10" s="35">
        <v>430</v>
      </c>
      <c r="L10" s="35">
        <v>92</v>
      </c>
      <c r="M10" s="35">
        <v>430</v>
      </c>
      <c r="N10" s="35">
        <f t="shared" si="0"/>
        <v>75.77</v>
      </c>
      <c r="O10" s="26">
        <v>75.77</v>
      </c>
      <c r="P10" s="26"/>
      <c r="Q10" s="26"/>
      <c r="R10" s="26"/>
      <c r="S10" s="25" t="s">
        <v>37</v>
      </c>
      <c r="T10" s="25" t="s">
        <v>44</v>
      </c>
      <c r="U10" s="24" t="s">
        <v>39</v>
      </c>
    </row>
    <row r="11" ht="66" customHeight="1" spans="1:21">
      <c r="A11" s="20">
        <v>3</v>
      </c>
      <c r="B11" s="36"/>
      <c r="C11" s="37" t="s">
        <v>45</v>
      </c>
      <c r="D11" s="31" t="s">
        <v>46</v>
      </c>
      <c r="E11" s="25" t="s">
        <v>47</v>
      </c>
      <c r="F11" s="25" t="s">
        <v>48</v>
      </c>
      <c r="G11" s="34" t="s">
        <v>35</v>
      </c>
      <c r="H11" s="35" t="s">
        <v>49</v>
      </c>
      <c r="I11" s="35"/>
      <c r="J11" s="35">
        <v>220</v>
      </c>
      <c r="K11" s="35">
        <v>704</v>
      </c>
      <c r="L11" s="35">
        <v>220</v>
      </c>
      <c r="M11" s="35">
        <v>704</v>
      </c>
      <c r="N11" s="35">
        <f t="shared" si="0"/>
        <v>210</v>
      </c>
      <c r="O11" s="26">
        <v>210</v>
      </c>
      <c r="P11" s="26"/>
      <c r="Q11" s="26"/>
      <c r="R11" s="26"/>
      <c r="S11" s="25" t="s">
        <v>37</v>
      </c>
      <c r="T11" s="25" t="s">
        <v>50</v>
      </c>
      <c r="U11" s="24" t="s">
        <v>39</v>
      </c>
    </row>
    <row r="12" ht="57" customHeight="1" spans="1:21">
      <c r="A12" s="20">
        <v>4</v>
      </c>
      <c r="B12" s="36"/>
      <c r="C12" s="37" t="s">
        <v>51</v>
      </c>
      <c r="D12" s="25" t="s">
        <v>52</v>
      </c>
      <c r="E12" s="25" t="s">
        <v>53</v>
      </c>
      <c r="F12" s="25" t="s">
        <v>54</v>
      </c>
      <c r="G12" s="34" t="s">
        <v>35</v>
      </c>
      <c r="H12" s="35" t="s">
        <v>36</v>
      </c>
      <c r="I12" s="35"/>
      <c r="J12" s="35">
        <v>104</v>
      </c>
      <c r="K12" s="35">
        <v>323</v>
      </c>
      <c r="L12" s="35">
        <v>104</v>
      </c>
      <c r="M12" s="35">
        <v>323</v>
      </c>
      <c r="N12" s="35">
        <f t="shared" si="0"/>
        <v>67.4</v>
      </c>
      <c r="O12" s="26">
        <v>67.4</v>
      </c>
      <c r="P12" s="26"/>
      <c r="Q12" s="26"/>
      <c r="R12" s="26"/>
      <c r="S12" s="25" t="s">
        <v>37</v>
      </c>
      <c r="T12" s="25" t="s">
        <v>55</v>
      </c>
      <c r="U12" s="24" t="s">
        <v>39</v>
      </c>
    </row>
    <row r="13" ht="66" customHeight="1" spans="1:21">
      <c r="A13" s="20">
        <v>5</v>
      </c>
      <c r="B13" s="36"/>
      <c r="C13" s="37" t="s">
        <v>56</v>
      </c>
      <c r="D13" s="25" t="s">
        <v>57</v>
      </c>
      <c r="E13" s="25" t="s">
        <v>58</v>
      </c>
      <c r="F13" s="25" t="s">
        <v>59</v>
      </c>
      <c r="G13" s="34" t="s">
        <v>35</v>
      </c>
      <c r="H13" s="35" t="s">
        <v>36</v>
      </c>
      <c r="I13" s="35"/>
      <c r="J13" s="35">
        <v>240</v>
      </c>
      <c r="K13" s="35">
        <v>729</v>
      </c>
      <c r="L13" s="35">
        <v>240</v>
      </c>
      <c r="M13" s="35">
        <v>729</v>
      </c>
      <c r="N13" s="35">
        <f t="shared" si="0"/>
        <v>194.46</v>
      </c>
      <c r="O13" s="26">
        <v>194.46</v>
      </c>
      <c r="P13" s="26"/>
      <c r="Q13" s="26">
        <v>0</v>
      </c>
      <c r="R13" s="26">
        <v>0</v>
      </c>
      <c r="S13" s="25" t="s">
        <v>37</v>
      </c>
      <c r="T13" s="25" t="s">
        <v>60</v>
      </c>
      <c r="U13" s="24" t="s">
        <v>39</v>
      </c>
    </row>
    <row r="14" ht="69" customHeight="1" spans="1:21">
      <c r="A14" s="20">
        <v>6</v>
      </c>
      <c r="B14" s="36"/>
      <c r="C14" s="37" t="s">
        <v>61</v>
      </c>
      <c r="D14" s="33" t="s">
        <v>62</v>
      </c>
      <c r="E14" s="25" t="s">
        <v>63</v>
      </c>
      <c r="F14" s="25" t="s">
        <v>64</v>
      </c>
      <c r="G14" s="34" t="s">
        <v>35</v>
      </c>
      <c r="H14" s="35" t="s">
        <v>36</v>
      </c>
      <c r="I14" s="35"/>
      <c r="J14" s="35">
        <v>170</v>
      </c>
      <c r="K14" s="35">
        <v>522</v>
      </c>
      <c r="L14" s="35">
        <v>170</v>
      </c>
      <c r="M14" s="35">
        <v>522</v>
      </c>
      <c r="N14" s="35">
        <f t="shared" si="0"/>
        <v>143.15</v>
      </c>
      <c r="O14" s="26">
        <v>143.15</v>
      </c>
      <c r="P14" s="26"/>
      <c r="Q14" s="26"/>
      <c r="R14" s="26"/>
      <c r="S14" s="25" t="s">
        <v>37</v>
      </c>
      <c r="T14" s="25" t="s">
        <v>65</v>
      </c>
      <c r="U14" s="24" t="s">
        <v>39</v>
      </c>
    </row>
    <row r="15" ht="72" customHeight="1" spans="1:21">
      <c r="A15" s="20">
        <v>7</v>
      </c>
      <c r="B15" s="36"/>
      <c r="C15" s="37" t="s">
        <v>66</v>
      </c>
      <c r="D15" s="36" t="s">
        <v>67</v>
      </c>
      <c r="E15" s="25" t="s">
        <v>68</v>
      </c>
      <c r="F15" s="25" t="s">
        <v>69</v>
      </c>
      <c r="G15" s="34" t="s">
        <v>35</v>
      </c>
      <c r="H15" s="35" t="s">
        <v>36</v>
      </c>
      <c r="I15" s="35"/>
      <c r="J15" s="35">
        <v>116</v>
      </c>
      <c r="K15" s="35">
        <v>437</v>
      </c>
      <c r="L15" s="35">
        <v>116</v>
      </c>
      <c r="M15" s="35">
        <v>437</v>
      </c>
      <c r="N15" s="35">
        <f t="shared" si="0"/>
        <v>52.06</v>
      </c>
      <c r="O15" s="26">
        <v>52.06</v>
      </c>
      <c r="P15" s="26"/>
      <c r="Q15" s="26"/>
      <c r="R15" s="26"/>
      <c r="S15" s="25" t="s">
        <v>37</v>
      </c>
      <c r="T15" s="25" t="s">
        <v>70</v>
      </c>
      <c r="U15" s="24" t="s">
        <v>39</v>
      </c>
    </row>
    <row r="16" ht="97" customHeight="1" spans="1:21">
      <c r="A16" s="20">
        <v>8</v>
      </c>
      <c r="B16" s="36"/>
      <c r="C16" s="37" t="s">
        <v>71</v>
      </c>
      <c r="D16" s="36" t="s">
        <v>72</v>
      </c>
      <c r="E16" s="25" t="s">
        <v>73</v>
      </c>
      <c r="F16" s="25" t="s">
        <v>74</v>
      </c>
      <c r="G16" s="25" t="s">
        <v>75</v>
      </c>
      <c r="H16" s="35" t="s">
        <v>36</v>
      </c>
      <c r="I16" s="35"/>
      <c r="J16" s="35">
        <v>115</v>
      </c>
      <c r="K16" s="35">
        <v>370</v>
      </c>
      <c r="L16" s="35">
        <v>115</v>
      </c>
      <c r="M16" s="35">
        <v>370</v>
      </c>
      <c r="N16" s="35">
        <f t="shared" si="0"/>
        <v>40</v>
      </c>
      <c r="O16" s="26">
        <v>40</v>
      </c>
      <c r="P16" s="26"/>
      <c r="Q16" s="26"/>
      <c r="R16" s="26"/>
      <c r="S16" s="25" t="s">
        <v>37</v>
      </c>
      <c r="T16" s="25" t="s">
        <v>38</v>
      </c>
      <c r="U16" s="66" t="s">
        <v>76</v>
      </c>
    </row>
    <row r="17" ht="111" customHeight="1" spans="1:21">
      <c r="A17" s="20">
        <v>9</v>
      </c>
      <c r="B17" s="36"/>
      <c r="C17" s="37" t="s">
        <v>77</v>
      </c>
      <c r="D17" s="36" t="s">
        <v>78</v>
      </c>
      <c r="E17" s="39" t="s">
        <v>79</v>
      </c>
      <c r="F17" s="25" t="s">
        <v>80</v>
      </c>
      <c r="G17" s="39" t="s">
        <v>75</v>
      </c>
      <c r="H17" s="35" t="s">
        <v>36</v>
      </c>
      <c r="I17" s="35"/>
      <c r="J17" s="35">
        <v>287</v>
      </c>
      <c r="K17" s="35">
        <v>793</v>
      </c>
      <c r="L17" s="35">
        <v>287</v>
      </c>
      <c r="M17" s="35">
        <v>793</v>
      </c>
      <c r="N17" s="35">
        <f t="shared" si="0"/>
        <v>60</v>
      </c>
      <c r="O17" s="26">
        <v>60</v>
      </c>
      <c r="P17" s="26"/>
      <c r="Q17" s="26"/>
      <c r="R17" s="26"/>
      <c r="S17" s="25" t="s">
        <v>37</v>
      </c>
      <c r="T17" s="25" t="s">
        <v>44</v>
      </c>
      <c r="U17" s="66" t="s">
        <v>76</v>
      </c>
    </row>
    <row r="18" ht="80" customHeight="1" spans="1:21">
      <c r="A18" s="20">
        <v>10</v>
      </c>
      <c r="B18" s="36"/>
      <c r="C18" s="37" t="s">
        <v>81</v>
      </c>
      <c r="D18" s="31" t="s">
        <v>82</v>
      </c>
      <c r="E18" s="31" t="s">
        <v>83</v>
      </c>
      <c r="F18" s="25" t="s">
        <v>84</v>
      </c>
      <c r="G18" s="25" t="s">
        <v>75</v>
      </c>
      <c r="H18" s="35" t="s">
        <v>36</v>
      </c>
      <c r="I18" s="35" t="s">
        <v>36</v>
      </c>
      <c r="J18" s="35">
        <v>58</v>
      </c>
      <c r="K18" s="35">
        <v>165</v>
      </c>
      <c r="L18" s="35">
        <v>63</v>
      </c>
      <c r="M18" s="35">
        <v>175</v>
      </c>
      <c r="N18" s="35">
        <f t="shared" si="0"/>
        <v>14</v>
      </c>
      <c r="O18" s="26">
        <v>14</v>
      </c>
      <c r="P18" s="26"/>
      <c r="Q18" s="26">
        <v>0</v>
      </c>
      <c r="R18" s="26"/>
      <c r="S18" s="25" t="s">
        <v>37</v>
      </c>
      <c r="T18" s="25" t="s">
        <v>85</v>
      </c>
      <c r="U18" s="37" t="s">
        <v>86</v>
      </c>
    </row>
    <row r="19" ht="93" customHeight="1" spans="1:21">
      <c r="A19" s="20">
        <v>11</v>
      </c>
      <c r="B19" s="36"/>
      <c r="C19" s="37" t="s">
        <v>87</v>
      </c>
      <c r="D19" s="31" t="s">
        <v>88</v>
      </c>
      <c r="E19" s="31" t="s">
        <v>89</v>
      </c>
      <c r="F19" s="25" t="s">
        <v>90</v>
      </c>
      <c r="G19" s="25" t="s">
        <v>75</v>
      </c>
      <c r="H19" s="35" t="s">
        <v>36</v>
      </c>
      <c r="I19" s="35" t="s">
        <v>36</v>
      </c>
      <c r="J19" s="35">
        <v>66</v>
      </c>
      <c r="K19" s="35">
        <v>213</v>
      </c>
      <c r="L19" s="35">
        <v>69</v>
      </c>
      <c r="M19" s="35">
        <v>223</v>
      </c>
      <c r="N19" s="35">
        <f t="shared" si="0"/>
        <v>13</v>
      </c>
      <c r="O19" s="26">
        <v>13</v>
      </c>
      <c r="P19" s="26"/>
      <c r="Q19" s="26">
        <v>0</v>
      </c>
      <c r="R19" s="26"/>
      <c r="S19" s="25" t="s">
        <v>37</v>
      </c>
      <c r="T19" s="25" t="s">
        <v>91</v>
      </c>
      <c r="U19" s="37" t="s">
        <v>86</v>
      </c>
    </row>
    <row r="20" ht="99" customHeight="1" spans="1:21">
      <c r="A20" s="20">
        <v>12</v>
      </c>
      <c r="B20" s="36"/>
      <c r="C20" s="37" t="s">
        <v>92</v>
      </c>
      <c r="D20" s="31" t="s">
        <v>88</v>
      </c>
      <c r="E20" s="31" t="s">
        <v>93</v>
      </c>
      <c r="F20" s="25" t="s">
        <v>94</v>
      </c>
      <c r="G20" s="25" t="s">
        <v>75</v>
      </c>
      <c r="H20" s="35" t="s">
        <v>36</v>
      </c>
      <c r="I20" s="35" t="s">
        <v>36</v>
      </c>
      <c r="J20" s="35">
        <v>29</v>
      </c>
      <c r="K20" s="35">
        <v>82</v>
      </c>
      <c r="L20" s="35">
        <v>33</v>
      </c>
      <c r="M20" s="35">
        <v>92</v>
      </c>
      <c r="N20" s="35">
        <f t="shared" si="0"/>
        <v>13</v>
      </c>
      <c r="O20" s="26">
        <v>13</v>
      </c>
      <c r="P20" s="26"/>
      <c r="Q20" s="26">
        <v>0</v>
      </c>
      <c r="R20" s="26"/>
      <c r="S20" s="25" t="s">
        <v>37</v>
      </c>
      <c r="T20" s="25" t="s">
        <v>95</v>
      </c>
      <c r="U20" s="37" t="s">
        <v>86</v>
      </c>
    </row>
    <row r="21" ht="99" customHeight="1" spans="1:21">
      <c r="A21" s="20">
        <v>13</v>
      </c>
      <c r="B21" s="36"/>
      <c r="C21" s="37" t="s">
        <v>96</v>
      </c>
      <c r="D21" s="33" t="s">
        <v>82</v>
      </c>
      <c r="E21" s="31" t="s">
        <v>97</v>
      </c>
      <c r="F21" s="25" t="s">
        <v>98</v>
      </c>
      <c r="G21" s="25" t="s">
        <v>75</v>
      </c>
      <c r="H21" s="35" t="s">
        <v>36</v>
      </c>
      <c r="I21" s="35" t="s">
        <v>49</v>
      </c>
      <c r="J21" s="35">
        <v>56</v>
      </c>
      <c r="K21" s="35">
        <v>183</v>
      </c>
      <c r="L21" s="35">
        <v>60</v>
      </c>
      <c r="M21" s="35">
        <v>193</v>
      </c>
      <c r="N21" s="35">
        <f t="shared" si="0"/>
        <v>14</v>
      </c>
      <c r="O21" s="26">
        <v>14</v>
      </c>
      <c r="P21" s="26"/>
      <c r="Q21" s="26">
        <v>0</v>
      </c>
      <c r="R21" s="26"/>
      <c r="S21" s="25" t="s">
        <v>37</v>
      </c>
      <c r="T21" s="25" t="s">
        <v>99</v>
      </c>
      <c r="U21" s="37" t="s">
        <v>86</v>
      </c>
    </row>
    <row r="22" ht="97" customHeight="1" spans="1:21">
      <c r="A22" s="20">
        <v>14</v>
      </c>
      <c r="B22" s="36"/>
      <c r="C22" s="37" t="s">
        <v>100</v>
      </c>
      <c r="D22" s="31" t="s">
        <v>101</v>
      </c>
      <c r="E22" s="31" t="s">
        <v>102</v>
      </c>
      <c r="F22" s="25" t="s">
        <v>103</v>
      </c>
      <c r="G22" s="25" t="s">
        <v>75</v>
      </c>
      <c r="H22" s="35" t="s">
        <v>36</v>
      </c>
      <c r="I22" s="35" t="s">
        <v>36</v>
      </c>
      <c r="J22" s="35">
        <v>67</v>
      </c>
      <c r="K22" s="35">
        <v>211</v>
      </c>
      <c r="L22" s="35">
        <v>67</v>
      </c>
      <c r="M22" s="35">
        <v>211</v>
      </c>
      <c r="N22" s="35">
        <f t="shared" si="0"/>
        <v>23</v>
      </c>
      <c r="O22" s="26">
        <v>23</v>
      </c>
      <c r="P22" s="26"/>
      <c r="Q22" s="26">
        <v>0</v>
      </c>
      <c r="R22" s="26"/>
      <c r="S22" s="25" t="s">
        <v>37</v>
      </c>
      <c r="T22" s="25" t="s">
        <v>104</v>
      </c>
      <c r="U22" s="37" t="s">
        <v>86</v>
      </c>
    </row>
    <row r="23" ht="93" customHeight="1" spans="1:21">
      <c r="A23" s="20">
        <v>15</v>
      </c>
      <c r="B23" s="36"/>
      <c r="C23" s="37" t="s">
        <v>105</v>
      </c>
      <c r="D23" s="31" t="s">
        <v>106</v>
      </c>
      <c r="E23" s="31" t="s">
        <v>107</v>
      </c>
      <c r="F23" s="25" t="s">
        <v>108</v>
      </c>
      <c r="G23" s="25" t="s">
        <v>75</v>
      </c>
      <c r="H23" s="35" t="s">
        <v>36</v>
      </c>
      <c r="I23" s="35" t="s">
        <v>36</v>
      </c>
      <c r="J23" s="35">
        <v>40</v>
      </c>
      <c r="K23" s="35">
        <v>115</v>
      </c>
      <c r="L23" s="35">
        <v>46</v>
      </c>
      <c r="M23" s="35">
        <v>127</v>
      </c>
      <c r="N23" s="35">
        <f t="shared" si="0"/>
        <v>12</v>
      </c>
      <c r="O23" s="26">
        <v>12</v>
      </c>
      <c r="P23" s="26"/>
      <c r="Q23" s="26">
        <v>0</v>
      </c>
      <c r="R23" s="26">
        <v>0</v>
      </c>
      <c r="S23" s="25" t="s">
        <v>37</v>
      </c>
      <c r="T23" s="25" t="s">
        <v>109</v>
      </c>
      <c r="U23" s="37" t="s">
        <v>86</v>
      </c>
    </row>
    <row r="24" ht="84" customHeight="1" spans="1:21">
      <c r="A24" s="20">
        <v>16</v>
      </c>
      <c r="B24" s="36"/>
      <c r="C24" s="37" t="s">
        <v>110</v>
      </c>
      <c r="D24" s="33" t="s">
        <v>111</v>
      </c>
      <c r="E24" s="31" t="s">
        <v>102</v>
      </c>
      <c r="F24" s="25" t="s">
        <v>112</v>
      </c>
      <c r="G24" s="25" t="s">
        <v>75</v>
      </c>
      <c r="H24" s="35" t="s">
        <v>36</v>
      </c>
      <c r="I24" s="35" t="s">
        <v>36</v>
      </c>
      <c r="J24" s="35">
        <v>229</v>
      </c>
      <c r="K24" s="35">
        <v>986</v>
      </c>
      <c r="L24" s="35">
        <v>278</v>
      </c>
      <c r="M24" s="35">
        <v>1154</v>
      </c>
      <c r="N24" s="35">
        <f t="shared" si="0"/>
        <v>100</v>
      </c>
      <c r="O24" s="26">
        <v>100</v>
      </c>
      <c r="P24" s="26"/>
      <c r="Q24" s="26">
        <v>0</v>
      </c>
      <c r="R24" s="26"/>
      <c r="S24" s="25" t="s">
        <v>37</v>
      </c>
      <c r="T24" s="25" t="s">
        <v>113</v>
      </c>
      <c r="U24" s="25" t="s">
        <v>114</v>
      </c>
    </row>
    <row r="25" ht="107" customHeight="1" spans="1:21">
      <c r="A25" s="20">
        <v>17</v>
      </c>
      <c r="B25" s="36"/>
      <c r="C25" s="37" t="s">
        <v>115</v>
      </c>
      <c r="D25" s="31" t="s">
        <v>116</v>
      </c>
      <c r="E25" s="31" t="s">
        <v>117</v>
      </c>
      <c r="F25" s="25" t="s">
        <v>118</v>
      </c>
      <c r="G25" s="25" t="s">
        <v>75</v>
      </c>
      <c r="H25" s="35" t="s">
        <v>36</v>
      </c>
      <c r="I25" s="35" t="s">
        <v>49</v>
      </c>
      <c r="J25" s="35">
        <v>122</v>
      </c>
      <c r="K25" s="35">
        <v>359</v>
      </c>
      <c r="L25" s="35">
        <v>126</v>
      </c>
      <c r="M25" s="35">
        <v>369</v>
      </c>
      <c r="N25" s="35">
        <f t="shared" si="0"/>
        <v>17</v>
      </c>
      <c r="O25" s="26">
        <v>17</v>
      </c>
      <c r="P25" s="26"/>
      <c r="Q25" s="26">
        <v>0</v>
      </c>
      <c r="R25" s="26"/>
      <c r="S25" s="25" t="s">
        <v>37</v>
      </c>
      <c r="T25" s="25" t="s">
        <v>119</v>
      </c>
      <c r="U25" s="37" t="s">
        <v>86</v>
      </c>
    </row>
    <row r="26" ht="105" customHeight="1" spans="1:21">
      <c r="A26" s="20">
        <v>18</v>
      </c>
      <c r="B26" s="36"/>
      <c r="C26" s="37" t="s">
        <v>120</v>
      </c>
      <c r="D26" s="40" t="s">
        <v>121</v>
      </c>
      <c r="E26" s="25" t="s">
        <v>122</v>
      </c>
      <c r="F26" s="25" t="s">
        <v>123</v>
      </c>
      <c r="G26" s="25" t="s">
        <v>75</v>
      </c>
      <c r="H26" s="35" t="s">
        <v>36</v>
      </c>
      <c r="I26" s="35" t="s">
        <v>49</v>
      </c>
      <c r="J26" s="35">
        <v>59</v>
      </c>
      <c r="K26" s="35">
        <v>156</v>
      </c>
      <c r="L26" s="35">
        <v>65</v>
      </c>
      <c r="M26" s="35">
        <v>176</v>
      </c>
      <c r="N26" s="35">
        <f t="shared" ref="N26:N38" si="1">SUM(O26:R26)</f>
        <v>30</v>
      </c>
      <c r="O26" s="26">
        <v>30</v>
      </c>
      <c r="P26" s="26"/>
      <c r="Q26" s="26"/>
      <c r="R26" s="26"/>
      <c r="S26" s="25" t="s">
        <v>37</v>
      </c>
      <c r="T26" s="25" t="s">
        <v>70</v>
      </c>
      <c r="U26" s="37" t="s">
        <v>76</v>
      </c>
    </row>
    <row r="27" ht="84" customHeight="1" spans="1:21">
      <c r="A27" s="20">
        <v>19</v>
      </c>
      <c r="B27" s="36"/>
      <c r="C27" s="37" t="s">
        <v>124</v>
      </c>
      <c r="D27" s="33" t="s">
        <v>125</v>
      </c>
      <c r="E27" s="25" t="s">
        <v>126</v>
      </c>
      <c r="F27" s="25" t="s">
        <v>127</v>
      </c>
      <c r="G27" s="25" t="s">
        <v>128</v>
      </c>
      <c r="H27" s="35" t="s">
        <v>36</v>
      </c>
      <c r="I27" s="35" t="s">
        <v>36</v>
      </c>
      <c r="J27" s="35">
        <v>39</v>
      </c>
      <c r="K27" s="35">
        <v>110</v>
      </c>
      <c r="L27" s="35">
        <v>111</v>
      </c>
      <c r="M27" s="35">
        <v>489</v>
      </c>
      <c r="N27" s="35">
        <f t="shared" si="1"/>
        <v>12</v>
      </c>
      <c r="O27" s="26">
        <v>12</v>
      </c>
      <c r="P27" s="26"/>
      <c r="Q27" s="26">
        <v>0</v>
      </c>
      <c r="R27" s="26">
        <v>0</v>
      </c>
      <c r="S27" s="25" t="s">
        <v>37</v>
      </c>
      <c r="T27" s="25" t="s">
        <v>129</v>
      </c>
      <c r="U27" s="37" t="s">
        <v>130</v>
      </c>
    </row>
    <row r="28" ht="82" customHeight="1" spans="1:21">
      <c r="A28" s="20">
        <v>20</v>
      </c>
      <c r="B28" s="36"/>
      <c r="C28" s="37" t="s">
        <v>131</v>
      </c>
      <c r="D28" s="25" t="s">
        <v>132</v>
      </c>
      <c r="E28" s="25" t="s">
        <v>133</v>
      </c>
      <c r="F28" s="25" t="s">
        <v>134</v>
      </c>
      <c r="G28" s="25" t="s">
        <v>35</v>
      </c>
      <c r="H28" s="35" t="s">
        <v>36</v>
      </c>
      <c r="I28" s="35" t="s">
        <v>49</v>
      </c>
      <c r="J28" s="35">
        <v>53</v>
      </c>
      <c r="K28" s="35">
        <v>163</v>
      </c>
      <c r="L28" s="35">
        <v>145</v>
      </c>
      <c r="M28" s="35">
        <v>333</v>
      </c>
      <c r="N28" s="35">
        <f t="shared" si="1"/>
        <v>25</v>
      </c>
      <c r="O28" s="26"/>
      <c r="P28" s="26"/>
      <c r="Q28" s="26">
        <v>25</v>
      </c>
      <c r="R28" s="26">
        <v>0</v>
      </c>
      <c r="S28" s="25" t="s">
        <v>37</v>
      </c>
      <c r="T28" s="25" t="s">
        <v>135</v>
      </c>
      <c r="U28" s="37" t="s">
        <v>130</v>
      </c>
    </row>
    <row r="29" ht="81" customHeight="1" spans="1:21">
      <c r="A29" s="20">
        <v>21</v>
      </c>
      <c r="B29" s="36"/>
      <c r="C29" s="37" t="s">
        <v>136</v>
      </c>
      <c r="D29" s="25" t="s">
        <v>137</v>
      </c>
      <c r="E29" s="25" t="s">
        <v>138</v>
      </c>
      <c r="F29" s="25" t="s">
        <v>139</v>
      </c>
      <c r="G29" s="25" t="s">
        <v>140</v>
      </c>
      <c r="H29" s="35" t="s">
        <v>36</v>
      </c>
      <c r="I29" s="35" t="s">
        <v>49</v>
      </c>
      <c r="J29" s="35">
        <v>70</v>
      </c>
      <c r="K29" s="35">
        <v>220</v>
      </c>
      <c r="L29" s="35">
        <v>92</v>
      </c>
      <c r="M29" s="35">
        <v>246</v>
      </c>
      <c r="N29" s="35">
        <f t="shared" si="1"/>
        <v>17.5</v>
      </c>
      <c r="O29" s="26">
        <v>17.5</v>
      </c>
      <c r="P29" s="26"/>
      <c r="Q29" s="26"/>
      <c r="R29" s="26"/>
      <c r="S29" s="25" t="s">
        <v>37</v>
      </c>
      <c r="T29" s="25" t="s">
        <v>141</v>
      </c>
      <c r="U29" s="37" t="s">
        <v>130</v>
      </c>
    </row>
    <row r="30" ht="74" customHeight="1" spans="1:21">
      <c r="A30" s="20">
        <v>22</v>
      </c>
      <c r="B30" s="36"/>
      <c r="C30" s="37" t="s">
        <v>142</v>
      </c>
      <c r="D30" s="25" t="s">
        <v>143</v>
      </c>
      <c r="E30" s="25" t="s">
        <v>144</v>
      </c>
      <c r="F30" s="25" t="s">
        <v>145</v>
      </c>
      <c r="G30" s="25" t="s">
        <v>146</v>
      </c>
      <c r="H30" s="35" t="s">
        <v>36</v>
      </c>
      <c r="I30" s="35" t="s">
        <v>36</v>
      </c>
      <c r="J30" s="35">
        <v>53</v>
      </c>
      <c r="K30" s="35">
        <v>158</v>
      </c>
      <c r="L30" s="35">
        <v>187</v>
      </c>
      <c r="M30" s="35">
        <v>600</v>
      </c>
      <c r="N30" s="35">
        <f t="shared" si="1"/>
        <v>40</v>
      </c>
      <c r="O30" s="26">
        <v>40</v>
      </c>
      <c r="P30" s="26"/>
      <c r="Q30" s="26"/>
      <c r="R30" s="26"/>
      <c r="S30" s="25" t="s">
        <v>37</v>
      </c>
      <c r="T30" s="25" t="s">
        <v>147</v>
      </c>
      <c r="U30" s="37" t="s">
        <v>130</v>
      </c>
    </row>
    <row r="31" ht="90" customHeight="1" spans="1:21">
      <c r="A31" s="20">
        <v>23</v>
      </c>
      <c r="B31" s="36"/>
      <c r="C31" s="37" t="s">
        <v>148</v>
      </c>
      <c r="D31" s="25" t="s">
        <v>149</v>
      </c>
      <c r="E31" s="25" t="s">
        <v>150</v>
      </c>
      <c r="F31" s="25" t="s">
        <v>151</v>
      </c>
      <c r="G31" s="25" t="s">
        <v>146</v>
      </c>
      <c r="H31" s="35" t="s">
        <v>36</v>
      </c>
      <c r="I31" s="35" t="s">
        <v>36</v>
      </c>
      <c r="J31" s="35">
        <v>79</v>
      </c>
      <c r="K31" s="35">
        <v>198</v>
      </c>
      <c r="L31" s="35">
        <v>134</v>
      </c>
      <c r="M31" s="35">
        <v>267</v>
      </c>
      <c r="N31" s="35">
        <f t="shared" si="1"/>
        <v>30</v>
      </c>
      <c r="O31" s="26">
        <v>30</v>
      </c>
      <c r="P31" s="26"/>
      <c r="Q31" s="26"/>
      <c r="R31" s="26"/>
      <c r="S31" s="25" t="s">
        <v>37</v>
      </c>
      <c r="T31" s="25" t="s">
        <v>152</v>
      </c>
      <c r="U31" s="37" t="s">
        <v>130</v>
      </c>
    </row>
    <row r="32" ht="87" customHeight="1" spans="1:21">
      <c r="A32" s="20">
        <v>24</v>
      </c>
      <c r="B32" s="36"/>
      <c r="C32" s="24" t="s">
        <v>153</v>
      </c>
      <c r="D32" s="41" t="s">
        <v>154</v>
      </c>
      <c r="E32" s="24" t="s">
        <v>155</v>
      </c>
      <c r="F32" s="24" t="s">
        <v>156</v>
      </c>
      <c r="G32" s="24" t="s">
        <v>157</v>
      </c>
      <c r="H32" s="35" t="s">
        <v>49</v>
      </c>
      <c r="I32" s="35" t="s">
        <v>36</v>
      </c>
      <c r="J32" s="35">
        <v>71</v>
      </c>
      <c r="K32" s="35">
        <v>207</v>
      </c>
      <c r="L32" s="35">
        <v>89</v>
      </c>
      <c r="M32" s="35">
        <v>253</v>
      </c>
      <c r="N32" s="35">
        <f t="shared" si="1"/>
        <v>15</v>
      </c>
      <c r="O32" s="45">
        <v>15</v>
      </c>
      <c r="P32" s="45"/>
      <c r="Q32" s="67"/>
      <c r="R32" s="67"/>
      <c r="S32" s="24" t="s">
        <v>158</v>
      </c>
      <c r="T32" s="24" t="s">
        <v>159</v>
      </c>
      <c r="U32" s="37" t="s">
        <v>130</v>
      </c>
    </row>
    <row r="33" ht="111" customHeight="1" spans="1:21">
      <c r="A33" s="20">
        <v>25</v>
      </c>
      <c r="B33" s="36"/>
      <c r="C33" s="42" t="s">
        <v>160</v>
      </c>
      <c r="D33" s="41" t="s">
        <v>161</v>
      </c>
      <c r="E33" s="24" t="s">
        <v>162</v>
      </c>
      <c r="F33" s="43" t="s">
        <v>163</v>
      </c>
      <c r="G33" s="24" t="s">
        <v>140</v>
      </c>
      <c r="H33" s="35" t="s">
        <v>36</v>
      </c>
      <c r="I33" s="35" t="s">
        <v>36</v>
      </c>
      <c r="J33" s="35">
        <v>103</v>
      </c>
      <c r="K33" s="35">
        <v>305</v>
      </c>
      <c r="L33" s="35">
        <v>159</v>
      </c>
      <c r="M33" s="35">
        <v>370</v>
      </c>
      <c r="N33" s="35">
        <f t="shared" si="1"/>
        <v>60</v>
      </c>
      <c r="O33" s="55">
        <v>60</v>
      </c>
      <c r="P33" s="55"/>
      <c r="Q33" s="55">
        <v>0</v>
      </c>
      <c r="R33" s="55">
        <v>0</v>
      </c>
      <c r="S33" s="24" t="s">
        <v>37</v>
      </c>
      <c r="T33" s="24" t="s">
        <v>164</v>
      </c>
      <c r="U33" s="37" t="s">
        <v>165</v>
      </c>
    </row>
    <row r="34" ht="94" customHeight="1" spans="1:21">
      <c r="A34" s="20">
        <v>26</v>
      </c>
      <c r="B34" s="36"/>
      <c r="C34" s="44" t="s">
        <v>166</v>
      </c>
      <c r="D34" s="41" t="s">
        <v>167</v>
      </c>
      <c r="E34" s="24" t="s">
        <v>168</v>
      </c>
      <c r="F34" s="43" t="s">
        <v>169</v>
      </c>
      <c r="G34" s="24" t="s">
        <v>170</v>
      </c>
      <c r="H34" s="35" t="s">
        <v>36</v>
      </c>
      <c r="I34" s="35" t="s">
        <v>36</v>
      </c>
      <c r="J34" s="35">
        <v>153</v>
      </c>
      <c r="K34" s="35">
        <v>465</v>
      </c>
      <c r="L34" s="35">
        <v>161</v>
      </c>
      <c r="M34" s="35">
        <v>485</v>
      </c>
      <c r="N34" s="35">
        <f t="shared" si="1"/>
        <v>80</v>
      </c>
      <c r="O34" s="56">
        <v>80</v>
      </c>
      <c r="P34" s="55"/>
      <c r="Q34" s="55"/>
      <c r="R34" s="55"/>
      <c r="S34" s="24" t="s">
        <v>37</v>
      </c>
      <c r="T34" s="24" t="s">
        <v>164</v>
      </c>
      <c r="U34" s="25" t="s">
        <v>171</v>
      </c>
    </row>
    <row r="35" ht="82" customHeight="1" spans="1:21">
      <c r="A35" s="20">
        <v>27</v>
      </c>
      <c r="B35" s="36"/>
      <c r="C35" s="44" t="s">
        <v>172</v>
      </c>
      <c r="D35" s="41" t="s">
        <v>173</v>
      </c>
      <c r="E35" s="24" t="s">
        <v>174</v>
      </c>
      <c r="F35" s="24" t="s">
        <v>175</v>
      </c>
      <c r="G35" s="24" t="s">
        <v>170</v>
      </c>
      <c r="H35" s="45" t="s">
        <v>49</v>
      </c>
      <c r="I35" s="35" t="s">
        <v>36</v>
      </c>
      <c r="J35" s="45">
        <v>87</v>
      </c>
      <c r="K35" s="45">
        <v>253</v>
      </c>
      <c r="L35" s="45">
        <v>93</v>
      </c>
      <c r="M35" s="45">
        <v>271</v>
      </c>
      <c r="N35" s="45">
        <v>12</v>
      </c>
      <c r="O35" s="57"/>
      <c r="P35" s="45"/>
      <c r="Q35" s="67"/>
      <c r="R35" s="21">
        <v>12</v>
      </c>
      <c r="S35" s="24" t="s">
        <v>158</v>
      </c>
      <c r="T35" s="24" t="s">
        <v>176</v>
      </c>
      <c r="U35" s="25" t="s">
        <v>171</v>
      </c>
    </row>
    <row r="36" ht="79" hidden="1" customHeight="1" spans="1:21">
      <c r="A36" s="20">
        <v>32</v>
      </c>
      <c r="B36" s="36"/>
      <c r="C36" s="46" t="s">
        <v>177</v>
      </c>
      <c r="D36" s="47" t="s">
        <v>178</v>
      </c>
      <c r="E36" s="31" t="s">
        <v>179</v>
      </c>
      <c r="F36" s="33" t="s">
        <v>180</v>
      </c>
      <c r="G36" s="31" t="s">
        <v>35</v>
      </c>
      <c r="H36" s="35"/>
      <c r="I36" s="35"/>
      <c r="J36" s="35"/>
      <c r="K36" s="35"/>
      <c r="L36" s="35"/>
      <c r="M36" s="35"/>
      <c r="N36" s="35">
        <f>SUM(O36:R36)</f>
        <v>0</v>
      </c>
      <c r="O36" s="35"/>
      <c r="P36" s="35"/>
      <c r="Q36" s="35">
        <v>0</v>
      </c>
      <c r="R36" s="35">
        <v>0</v>
      </c>
      <c r="S36" s="31" t="s">
        <v>37</v>
      </c>
      <c r="T36" s="31" t="s">
        <v>181</v>
      </c>
      <c r="U36" s="64"/>
    </row>
    <row r="37" ht="32" customHeight="1" spans="1:21">
      <c r="A37" s="20"/>
      <c r="B37" s="29" t="s">
        <v>182</v>
      </c>
      <c r="C37" s="30"/>
      <c r="D37" s="24" t="s">
        <v>183</v>
      </c>
      <c r="E37" s="25"/>
      <c r="F37" s="25"/>
      <c r="G37" s="25"/>
      <c r="H37" s="26"/>
      <c r="I37" s="26"/>
      <c r="J37" s="26"/>
      <c r="K37" s="26"/>
      <c r="L37" s="26"/>
      <c r="M37" s="26"/>
      <c r="N37" s="26">
        <f>SUM(N38:N44)</f>
        <v>1220</v>
      </c>
      <c r="O37" s="26">
        <f>SUM(O38:O44)</f>
        <v>1070</v>
      </c>
      <c r="P37" s="26">
        <f>SUM(P38:P44)</f>
        <v>0</v>
      </c>
      <c r="Q37" s="26">
        <f>SUM(Q38:Q44)</f>
        <v>80</v>
      </c>
      <c r="R37" s="26">
        <f>SUM(R38:R44)</f>
        <v>70</v>
      </c>
      <c r="S37" s="25"/>
      <c r="T37" s="25"/>
      <c r="U37" s="64"/>
    </row>
    <row r="38" ht="96" customHeight="1" spans="1:21">
      <c r="A38" s="20">
        <v>1</v>
      </c>
      <c r="B38" s="36"/>
      <c r="C38" s="37" t="s">
        <v>184</v>
      </c>
      <c r="D38" s="33" t="s">
        <v>185</v>
      </c>
      <c r="E38" s="31" t="s">
        <v>133</v>
      </c>
      <c r="F38" s="33" t="s">
        <v>186</v>
      </c>
      <c r="G38" s="31" t="s">
        <v>187</v>
      </c>
      <c r="H38" s="35" t="s">
        <v>36</v>
      </c>
      <c r="I38" s="35" t="s">
        <v>49</v>
      </c>
      <c r="J38" s="35">
        <v>53</v>
      </c>
      <c r="K38" s="35">
        <v>150</v>
      </c>
      <c r="L38" s="35">
        <v>145</v>
      </c>
      <c r="M38" s="35">
        <v>333</v>
      </c>
      <c r="N38" s="35">
        <f t="shared" ref="N38:N44" si="2">SUM(O38:R38)</f>
        <v>270</v>
      </c>
      <c r="O38" s="35">
        <v>270</v>
      </c>
      <c r="P38" s="35"/>
      <c r="Q38" s="61"/>
      <c r="R38" s="61">
        <v>0</v>
      </c>
      <c r="S38" s="31" t="s">
        <v>188</v>
      </c>
      <c r="T38" s="31" t="s">
        <v>135</v>
      </c>
      <c r="U38" s="37" t="s">
        <v>189</v>
      </c>
    </row>
    <row r="39" ht="102" customHeight="1" spans="1:21">
      <c r="A39" s="20">
        <v>2</v>
      </c>
      <c r="B39" s="36"/>
      <c r="C39" s="37" t="s">
        <v>190</v>
      </c>
      <c r="D39" s="37" t="s">
        <v>191</v>
      </c>
      <c r="E39" s="37" t="s">
        <v>192</v>
      </c>
      <c r="F39" s="41" t="s">
        <v>193</v>
      </c>
      <c r="G39" s="31" t="s">
        <v>187</v>
      </c>
      <c r="H39" s="35" t="s">
        <v>49</v>
      </c>
      <c r="I39" s="35" t="s">
        <v>49</v>
      </c>
      <c r="J39" s="35">
        <v>94</v>
      </c>
      <c r="K39" s="35">
        <v>271</v>
      </c>
      <c r="L39" s="35">
        <v>107</v>
      </c>
      <c r="M39" s="35">
        <v>323</v>
      </c>
      <c r="N39" s="35">
        <f t="shared" si="2"/>
        <v>340</v>
      </c>
      <c r="O39" s="58">
        <v>320</v>
      </c>
      <c r="P39" s="58"/>
      <c r="Q39" s="58">
        <v>20</v>
      </c>
      <c r="R39" s="58"/>
      <c r="S39" s="31" t="s">
        <v>188</v>
      </c>
      <c r="T39" s="37" t="s">
        <v>194</v>
      </c>
      <c r="U39" s="37" t="s">
        <v>189</v>
      </c>
    </row>
    <row r="40" ht="120" customHeight="1" spans="1:21">
      <c r="A40" s="20">
        <v>3</v>
      </c>
      <c r="B40" s="36"/>
      <c r="C40" s="38" t="s">
        <v>195</v>
      </c>
      <c r="D40" s="48" t="s">
        <v>196</v>
      </c>
      <c r="E40" s="38" t="s">
        <v>197</v>
      </c>
      <c r="F40" s="48" t="s">
        <v>198</v>
      </c>
      <c r="G40" s="31" t="s">
        <v>187</v>
      </c>
      <c r="H40" s="35" t="s">
        <v>36</v>
      </c>
      <c r="I40" s="35" t="s">
        <v>49</v>
      </c>
      <c r="J40" s="35">
        <v>72</v>
      </c>
      <c r="K40" s="35">
        <v>214</v>
      </c>
      <c r="L40" s="35">
        <v>72</v>
      </c>
      <c r="M40" s="35">
        <v>214</v>
      </c>
      <c r="N40" s="35">
        <f t="shared" si="2"/>
        <v>300</v>
      </c>
      <c r="O40" s="59">
        <v>280</v>
      </c>
      <c r="P40" s="59"/>
      <c r="Q40" s="59">
        <v>20</v>
      </c>
      <c r="R40" s="59"/>
      <c r="S40" s="31" t="s">
        <v>188</v>
      </c>
      <c r="T40" s="38" t="s">
        <v>199</v>
      </c>
      <c r="U40" s="37" t="s">
        <v>189</v>
      </c>
    </row>
    <row r="41" ht="84" customHeight="1" spans="1:21">
      <c r="A41" s="20">
        <v>4</v>
      </c>
      <c r="B41" s="36"/>
      <c r="C41" s="37" t="s">
        <v>200</v>
      </c>
      <c r="D41" s="41" t="s">
        <v>201</v>
      </c>
      <c r="E41" s="24" t="s">
        <v>117</v>
      </c>
      <c r="F41" s="32" t="s">
        <v>202</v>
      </c>
      <c r="G41" s="25" t="s">
        <v>203</v>
      </c>
      <c r="H41" s="35" t="s">
        <v>36</v>
      </c>
      <c r="I41" s="35" t="s">
        <v>49</v>
      </c>
      <c r="J41" s="35">
        <v>122</v>
      </c>
      <c r="K41" s="35">
        <v>359</v>
      </c>
      <c r="L41" s="35">
        <v>126</v>
      </c>
      <c r="M41" s="35">
        <v>369</v>
      </c>
      <c r="N41" s="35">
        <f t="shared" si="2"/>
        <v>120</v>
      </c>
      <c r="O41" s="55">
        <v>100</v>
      </c>
      <c r="P41" s="55"/>
      <c r="Q41" s="55">
        <v>20</v>
      </c>
      <c r="R41" s="55">
        <v>0</v>
      </c>
      <c r="S41" s="31" t="s">
        <v>37</v>
      </c>
      <c r="T41" s="24" t="s">
        <v>119</v>
      </c>
      <c r="U41" s="37" t="s">
        <v>204</v>
      </c>
    </row>
    <row r="42" ht="94" customHeight="1" spans="1:21">
      <c r="A42" s="20">
        <v>5</v>
      </c>
      <c r="B42" s="36"/>
      <c r="C42" s="49" t="s">
        <v>205</v>
      </c>
      <c r="D42" s="36" t="s">
        <v>206</v>
      </c>
      <c r="E42" s="25" t="s">
        <v>207</v>
      </c>
      <c r="F42" s="25" t="s">
        <v>208</v>
      </c>
      <c r="G42" s="25" t="s">
        <v>203</v>
      </c>
      <c r="H42" s="35" t="s">
        <v>36</v>
      </c>
      <c r="I42" s="35" t="s">
        <v>36</v>
      </c>
      <c r="J42" s="35">
        <v>33</v>
      </c>
      <c r="K42" s="35">
        <v>72</v>
      </c>
      <c r="L42" s="35">
        <v>136</v>
      </c>
      <c r="M42" s="35">
        <v>458</v>
      </c>
      <c r="N42" s="35">
        <f t="shared" si="2"/>
        <v>70</v>
      </c>
      <c r="O42" s="26"/>
      <c r="P42" s="26"/>
      <c r="Q42" s="26"/>
      <c r="R42" s="26">
        <v>70</v>
      </c>
      <c r="S42" s="25" t="s">
        <v>37</v>
      </c>
      <c r="T42" s="25" t="s">
        <v>70</v>
      </c>
      <c r="U42" s="25" t="s">
        <v>209</v>
      </c>
    </row>
    <row r="43" ht="97" customHeight="1" spans="1:21">
      <c r="A43" s="20">
        <v>6</v>
      </c>
      <c r="B43" s="36"/>
      <c r="C43" s="32" t="s">
        <v>210</v>
      </c>
      <c r="D43" s="33" t="s">
        <v>211</v>
      </c>
      <c r="E43" s="25" t="s">
        <v>212</v>
      </c>
      <c r="F43" s="33" t="s">
        <v>213</v>
      </c>
      <c r="G43" s="25" t="s">
        <v>214</v>
      </c>
      <c r="H43" s="35" t="s">
        <v>36</v>
      </c>
      <c r="I43" s="35" t="s">
        <v>49</v>
      </c>
      <c r="J43" s="35">
        <v>43</v>
      </c>
      <c r="K43" s="35">
        <v>122</v>
      </c>
      <c r="L43" s="35">
        <v>104</v>
      </c>
      <c r="M43" s="35">
        <v>321</v>
      </c>
      <c r="N43" s="35">
        <f t="shared" si="2"/>
        <v>120</v>
      </c>
      <c r="O43" s="60">
        <v>100</v>
      </c>
      <c r="P43" s="60"/>
      <c r="Q43" s="26">
        <v>20</v>
      </c>
      <c r="R43" s="26"/>
      <c r="S43" s="25" t="s">
        <v>37</v>
      </c>
      <c r="T43" s="25" t="s">
        <v>215</v>
      </c>
      <c r="U43" s="37" t="s">
        <v>189</v>
      </c>
    </row>
    <row r="44" ht="29" customHeight="1" spans="1:21">
      <c r="A44" s="17"/>
      <c r="B44" s="36"/>
      <c r="C44" s="25"/>
      <c r="D44" s="25"/>
      <c r="E44" s="25"/>
      <c r="F44" s="25"/>
      <c r="G44" s="25"/>
      <c r="H44" s="35"/>
      <c r="I44" s="35"/>
      <c r="J44" s="35"/>
      <c r="K44" s="35"/>
      <c r="L44" s="35"/>
      <c r="M44" s="35"/>
      <c r="N44" s="35">
        <f t="shared" si="2"/>
        <v>0</v>
      </c>
      <c r="O44" s="26"/>
      <c r="P44" s="26"/>
      <c r="Q44" s="26"/>
      <c r="R44" s="26"/>
      <c r="S44" s="25"/>
      <c r="T44" s="25"/>
      <c r="U44" s="64"/>
    </row>
    <row r="45" ht="30" customHeight="1" spans="1:21">
      <c r="A45" s="17"/>
      <c r="B45" s="29" t="s">
        <v>216</v>
      </c>
      <c r="C45" s="30"/>
      <c r="D45" s="24"/>
      <c r="E45" s="25"/>
      <c r="F45" s="25"/>
      <c r="G45" s="25"/>
      <c r="H45" s="26"/>
      <c r="I45" s="26"/>
      <c r="J45" s="26"/>
      <c r="K45" s="26"/>
      <c r="L45" s="26"/>
      <c r="M45" s="26"/>
      <c r="N45" s="26">
        <f>SUM(N46:N46)</f>
        <v>0</v>
      </c>
      <c r="O45" s="26">
        <f>SUM(O46:O46)</f>
        <v>0</v>
      </c>
      <c r="P45" s="26"/>
      <c r="Q45" s="26">
        <f>SUM(Q46:Q46)</f>
        <v>0</v>
      </c>
      <c r="R45" s="26">
        <f>SUM(R46:R46)</f>
        <v>0</v>
      </c>
      <c r="S45" s="25"/>
      <c r="T45" s="25"/>
      <c r="U45" s="64"/>
    </row>
    <row r="46" ht="29" customHeight="1" spans="1:21">
      <c r="A46" s="17"/>
      <c r="B46" s="36"/>
      <c r="C46" s="25"/>
      <c r="D46" s="25"/>
      <c r="E46" s="25"/>
      <c r="F46" s="25"/>
      <c r="G46" s="25"/>
      <c r="H46" s="35"/>
      <c r="I46" s="35"/>
      <c r="J46" s="35"/>
      <c r="K46" s="35"/>
      <c r="L46" s="35"/>
      <c r="M46" s="35"/>
      <c r="N46" s="35">
        <f>SUM(O46:R46)</f>
        <v>0</v>
      </c>
      <c r="O46" s="26"/>
      <c r="P46" s="26"/>
      <c r="Q46" s="26"/>
      <c r="R46" s="26"/>
      <c r="S46" s="25"/>
      <c r="T46" s="25"/>
      <c r="U46" s="64"/>
    </row>
    <row r="47" ht="19" customHeight="1" spans="1:21">
      <c r="A47" s="17"/>
      <c r="B47" s="29" t="s">
        <v>217</v>
      </c>
      <c r="C47" s="30"/>
      <c r="D47" s="25"/>
      <c r="E47" s="25"/>
      <c r="F47" s="25"/>
      <c r="G47" s="25"/>
      <c r="H47" s="26"/>
      <c r="I47" s="26"/>
      <c r="J47" s="26"/>
      <c r="K47" s="26"/>
      <c r="L47" s="26"/>
      <c r="M47" s="26"/>
      <c r="N47" s="26"/>
      <c r="O47" s="26"/>
      <c r="P47" s="26"/>
      <c r="Q47" s="26"/>
      <c r="R47" s="26"/>
      <c r="S47" s="25"/>
      <c r="T47" s="25"/>
      <c r="U47" s="64"/>
    </row>
    <row r="48" ht="24" customHeight="1" spans="1:21">
      <c r="A48" s="17"/>
      <c r="B48" s="36"/>
      <c r="C48" s="25"/>
      <c r="D48" s="25"/>
      <c r="E48" s="25"/>
      <c r="F48" s="25"/>
      <c r="G48" s="25"/>
      <c r="H48" s="26"/>
      <c r="I48" s="26"/>
      <c r="J48" s="26"/>
      <c r="K48" s="26"/>
      <c r="L48" s="26"/>
      <c r="M48" s="26"/>
      <c r="N48" s="26"/>
      <c r="O48" s="26"/>
      <c r="P48" s="26"/>
      <c r="Q48" s="26"/>
      <c r="R48" s="26"/>
      <c r="S48" s="25"/>
      <c r="T48" s="25"/>
      <c r="U48" s="64"/>
    </row>
    <row r="49" ht="35" customHeight="1" spans="1:21">
      <c r="A49" s="17"/>
      <c r="B49" s="50" t="s">
        <v>218</v>
      </c>
      <c r="C49" s="51"/>
      <c r="D49" s="24" t="s">
        <v>219</v>
      </c>
      <c r="E49" s="25"/>
      <c r="F49" s="25"/>
      <c r="G49" s="25"/>
      <c r="H49" s="26"/>
      <c r="I49" s="26"/>
      <c r="J49" s="26"/>
      <c r="K49" s="26"/>
      <c r="L49" s="26"/>
      <c r="M49" s="26"/>
      <c r="N49" s="26">
        <f>SUM(N50:N62)</f>
        <v>2385</v>
      </c>
      <c r="O49" s="26">
        <f>SUM(O50:O62)</f>
        <v>280</v>
      </c>
      <c r="P49" s="26">
        <f>SUM(P50:P62)</f>
        <v>1115.5</v>
      </c>
      <c r="Q49" s="26">
        <f>SUM(Q50:Q62)</f>
        <v>100</v>
      </c>
      <c r="R49" s="26">
        <f>SUM(R50:R62)</f>
        <v>889.5</v>
      </c>
      <c r="S49" s="25"/>
      <c r="T49" s="25"/>
      <c r="U49" s="64"/>
    </row>
    <row r="50" ht="89" customHeight="1" spans="1:21">
      <c r="A50" s="20">
        <v>1</v>
      </c>
      <c r="B50" s="36"/>
      <c r="C50" s="37" t="s">
        <v>220</v>
      </c>
      <c r="D50" s="33" t="s">
        <v>221</v>
      </c>
      <c r="E50" s="31" t="s">
        <v>222</v>
      </c>
      <c r="F50" s="33" t="s">
        <v>223</v>
      </c>
      <c r="G50" s="31" t="s">
        <v>35</v>
      </c>
      <c r="H50" s="35" t="s">
        <v>36</v>
      </c>
      <c r="I50" s="35" t="s">
        <v>36</v>
      </c>
      <c r="J50" s="35">
        <v>47</v>
      </c>
      <c r="K50" s="35">
        <v>141</v>
      </c>
      <c r="L50" s="35">
        <v>140</v>
      </c>
      <c r="M50" s="35">
        <v>451</v>
      </c>
      <c r="N50" s="35">
        <f>SUM(O50:R50)</f>
        <v>280</v>
      </c>
      <c r="O50" s="61">
        <v>280</v>
      </c>
      <c r="P50" s="61"/>
      <c r="Q50" s="61">
        <v>0</v>
      </c>
      <c r="R50" s="61">
        <v>0</v>
      </c>
      <c r="S50" s="24" t="s">
        <v>224</v>
      </c>
      <c r="T50" s="31" t="s">
        <v>225</v>
      </c>
      <c r="U50" s="37" t="s">
        <v>226</v>
      </c>
    </row>
    <row r="51" ht="79" customHeight="1" spans="1:21">
      <c r="A51" s="20">
        <v>2</v>
      </c>
      <c r="B51" s="36"/>
      <c r="C51" s="52" t="s">
        <v>227</v>
      </c>
      <c r="D51" s="48" t="s">
        <v>228</v>
      </c>
      <c r="E51" s="25" t="s">
        <v>229</v>
      </c>
      <c r="F51" s="48" t="s">
        <v>230</v>
      </c>
      <c r="G51" s="25" t="s">
        <v>231</v>
      </c>
      <c r="H51" s="35" t="s">
        <v>36</v>
      </c>
      <c r="I51" s="35" t="s">
        <v>36</v>
      </c>
      <c r="J51" s="35">
        <v>108</v>
      </c>
      <c r="K51" s="35">
        <v>280</v>
      </c>
      <c r="L51" s="35">
        <v>213</v>
      </c>
      <c r="M51" s="35">
        <v>480</v>
      </c>
      <c r="N51" s="35">
        <f>SUM(O51:R51)</f>
        <v>150</v>
      </c>
      <c r="O51" s="60"/>
      <c r="P51" s="60">
        <v>150</v>
      </c>
      <c r="Q51" s="26"/>
      <c r="R51" s="26"/>
      <c r="S51" s="24" t="s">
        <v>224</v>
      </c>
      <c r="T51" s="25" t="s">
        <v>232</v>
      </c>
      <c r="U51" s="37" t="s">
        <v>226</v>
      </c>
    </row>
    <row r="52" ht="100" customHeight="1" spans="1:21">
      <c r="A52" s="20">
        <v>3</v>
      </c>
      <c r="B52" s="36"/>
      <c r="C52" s="37" t="s">
        <v>233</v>
      </c>
      <c r="D52" s="41" t="s">
        <v>234</v>
      </c>
      <c r="E52" s="24" t="s">
        <v>235</v>
      </c>
      <c r="F52" s="41" t="s">
        <v>236</v>
      </c>
      <c r="G52" s="25" t="s">
        <v>231</v>
      </c>
      <c r="H52" s="35" t="s">
        <v>49</v>
      </c>
      <c r="I52" s="35" t="s">
        <v>36</v>
      </c>
      <c r="J52" s="35">
        <v>110</v>
      </c>
      <c r="K52" s="35">
        <v>408</v>
      </c>
      <c r="L52" s="35">
        <v>118</v>
      </c>
      <c r="M52" s="35">
        <v>436</v>
      </c>
      <c r="N52" s="35">
        <f>SUM(O52:R52)</f>
        <v>270</v>
      </c>
      <c r="O52" s="56"/>
      <c r="P52" s="56">
        <v>170</v>
      </c>
      <c r="Q52" s="55">
        <v>100</v>
      </c>
      <c r="R52" s="55"/>
      <c r="S52" s="24" t="s">
        <v>224</v>
      </c>
      <c r="T52" s="31" t="s">
        <v>237</v>
      </c>
      <c r="U52" s="37" t="s">
        <v>226</v>
      </c>
    </row>
    <row r="53" ht="75" customHeight="1" spans="1:21">
      <c r="A53" s="20">
        <v>4</v>
      </c>
      <c r="B53" s="36"/>
      <c r="C53" s="42" t="s">
        <v>238</v>
      </c>
      <c r="D53" s="41" t="s">
        <v>239</v>
      </c>
      <c r="E53" s="24" t="s">
        <v>235</v>
      </c>
      <c r="F53" s="41" t="s">
        <v>240</v>
      </c>
      <c r="G53" s="24" t="s">
        <v>241</v>
      </c>
      <c r="H53" s="35" t="s">
        <v>49</v>
      </c>
      <c r="I53" s="35" t="s">
        <v>36</v>
      </c>
      <c r="J53" s="55">
        <v>110</v>
      </c>
      <c r="K53" s="55">
        <v>408</v>
      </c>
      <c r="L53" s="55">
        <v>118</v>
      </c>
      <c r="M53" s="55">
        <v>436</v>
      </c>
      <c r="N53" s="55">
        <v>80</v>
      </c>
      <c r="O53" s="55"/>
      <c r="P53" s="55"/>
      <c r="Q53" s="55"/>
      <c r="R53" s="55">
        <v>80</v>
      </c>
      <c r="S53" s="25" t="s">
        <v>37</v>
      </c>
      <c r="T53" s="24" t="s">
        <v>237</v>
      </c>
      <c r="U53" s="37" t="s">
        <v>226</v>
      </c>
    </row>
    <row r="54" ht="76" customHeight="1" spans="1:21">
      <c r="A54" s="20">
        <v>5</v>
      </c>
      <c r="B54" s="36"/>
      <c r="C54" s="37" t="s">
        <v>242</v>
      </c>
      <c r="D54" s="33" t="s">
        <v>243</v>
      </c>
      <c r="E54" s="31" t="s">
        <v>150</v>
      </c>
      <c r="F54" s="33" t="s">
        <v>244</v>
      </c>
      <c r="G54" s="25" t="s">
        <v>231</v>
      </c>
      <c r="H54" s="35" t="s">
        <v>36</v>
      </c>
      <c r="I54" s="35" t="s">
        <v>36</v>
      </c>
      <c r="J54" s="35">
        <v>79</v>
      </c>
      <c r="K54" s="35">
        <v>192</v>
      </c>
      <c r="L54" s="35">
        <v>134</v>
      </c>
      <c r="M54" s="35">
        <v>267</v>
      </c>
      <c r="N54" s="35">
        <f t="shared" ref="N54:N63" si="3">SUM(O54:R54)</f>
        <v>80</v>
      </c>
      <c r="O54" s="61"/>
      <c r="P54" s="61">
        <v>80</v>
      </c>
      <c r="Q54" s="61"/>
      <c r="R54" s="61"/>
      <c r="S54" s="24" t="s">
        <v>224</v>
      </c>
      <c r="T54" s="31" t="s">
        <v>152</v>
      </c>
      <c r="U54" s="37" t="s">
        <v>226</v>
      </c>
    </row>
    <row r="55" ht="73" customHeight="1" spans="1:21">
      <c r="A55" s="20">
        <v>6</v>
      </c>
      <c r="B55" s="36"/>
      <c r="C55" s="53" t="s">
        <v>245</v>
      </c>
      <c r="D55" s="25" t="s">
        <v>246</v>
      </c>
      <c r="E55" s="25" t="s">
        <v>150</v>
      </c>
      <c r="F55" s="25" t="s">
        <v>247</v>
      </c>
      <c r="G55" s="25" t="s">
        <v>231</v>
      </c>
      <c r="H55" s="35" t="s">
        <v>36</v>
      </c>
      <c r="I55" s="35" t="s">
        <v>36</v>
      </c>
      <c r="J55" s="35">
        <v>79</v>
      </c>
      <c r="K55" s="35">
        <v>192</v>
      </c>
      <c r="L55" s="35">
        <v>134</v>
      </c>
      <c r="M55" s="35">
        <v>267</v>
      </c>
      <c r="N55" s="35">
        <f t="shared" si="3"/>
        <v>250</v>
      </c>
      <c r="O55" s="26"/>
      <c r="P55" s="26">
        <v>250</v>
      </c>
      <c r="Q55" s="26"/>
      <c r="R55" s="26"/>
      <c r="S55" s="24" t="s">
        <v>224</v>
      </c>
      <c r="T55" s="25" t="s">
        <v>152</v>
      </c>
      <c r="U55" s="37" t="s">
        <v>226</v>
      </c>
    </row>
    <row r="56" ht="82" customHeight="1" spans="1:21">
      <c r="A56" s="20">
        <v>7</v>
      </c>
      <c r="B56" s="36"/>
      <c r="C56" s="53" t="s">
        <v>248</v>
      </c>
      <c r="D56" s="47" t="s">
        <v>249</v>
      </c>
      <c r="E56" s="25" t="s">
        <v>250</v>
      </c>
      <c r="F56" s="32" t="s">
        <v>251</v>
      </c>
      <c r="G56" s="25" t="s">
        <v>231</v>
      </c>
      <c r="H56" s="35" t="s">
        <v>36</v>
      </c>
      <c r="I56" s="35" t="s">
        <v>36</v>
      </c>
      <c r="J56" s="35">
        <v>57</v>
      </c>
      <c r="K56" s="35">
        <v>171</v>
      </c>
      <c r="L56" s="35">
        <v>286</v>
      </c>
      <c r="M56" s="35">
        <v>474</v>
      </c>
      <c r="N56" s="35">
        <f t="shared" si="3"/>
        <v>150</v>
      </c>
      <c r="O56" s="26"/>
      <c r="P56" s="26"/>
      <c r="Q56" s="26">
        <v>0</v>
      </c>
      <c r="R56" s="26">
        <v>150</v>
      </c>
      <c r="S56" s="24" t="s">
        <v>224</v>
      </c>
      <c r="T56" s="25" t="s">
        <v>252</v>
      </c>
      <c r="U56" s="37" t="s">
        <v>226</v>
      </c>
    </row>
    <row r="57" ht="82" customHeight="1" spans="1:21">
      <c r="A57" s="20">
        <v>8</v>
      </c>
      <c r="B57" s="36"/>
      <c r="C57" s="37" t="s">
        <v>253</v>
      </c>
      <c r="D57" s="47" t="s">
        <v>254</v>
      </c>
      <c r="E57" s="31" t="s">
        <v>250</v>
      </c>
      <c r="F57" s="33" t="s">
        <v>255</v>
      </c>
      <c r="G57" s="25" t="s">
        <v>231</v>
      </c>
      <c r="H57" s="35" t="s">
        <v>36</v>
      </c>
      <c r="I57" s="35" t="s">
        <v>36</v>
      </c>
      <c r="J57" s="35">
        <v>57</v>
      </c>
      <c r="K57" s="35">
        <v>171</v>
      </c>
      <c r="L57" s="35">
        <v>286</v>
      </c>
      <c r="M57" s="35">
        <v>474</v>
      </c>
      <c r="N57" s="35">
        <f t="shared" si="3"/>
        <v>220</v>
      </c>
      <c r="O57" s="35"/>
      <c r="P57" s="35"/>
      <c r="Q57" s="35">
        <v>0</v>
      </c>
      <c r="R57" s="35">
        <v>220</v>
      </c>
      <c r="S57" s="24" t="s">
        <v>224</v>
      </c>
      <c r="T57" s="31" t="s">
        <v>252</v>
      </c>
      <c r="U57" s="37" t="s">
        <v>226</v>
      </c>
    </row>
    <row r="58" ht="75" customHeight="1" spans="1:21">
      <c r="A58" s="20">
        <v>9</v>
      </c>
      <c r="B58" s="36"/>
      <c r="C58" s="54" t="s">
        <v>256</v>
      </c>
      <c r="D58" s="33" t="s">
        <v>257</v>
      </c>
      <c r="E58" s="31" t="s">
        <v>107</v>
      </c>
      <c r="F58" s="33" t="s">
        <v>258</v>
      </c>
      <c r="G58" s="25" t="s">
        <v>231</v>
      </c>
      <c r="H58" s="35" t="s">
        <v>36</v>
      </c>
      <c r="I58" s="35" t="s">
        <v>36</v>
      </c>
      <c r="J58" s="35">
        <v>40</v>
      </c>
      <c r="K58" s="35">
        <v>120</v>
      </c>
      <c r="L58" s="35">
        <v>65</v>
      </c>
      <c r="M58" s="35">
        <v>169</v>
      </c>
      <c r="N58" s="35">
        <f t="shared" si="3"/>
        <v>260</v>
      </c>
      <c r="O58" s="26"/>
      <c r="P58" s="26">
        <v>260</v>
      </c>
      <c r="Q58" s="26"/>
      <c r="R58" s="26"/>
      <c r="S58" s="24" t="s">
        <v>224</v>
      </c>
      <c r="T58" s="31" t="s">
        <v>259</v>
      </c>
      <c r="U58" s="37" t="s">
        <v>226</v>
      </c>
    </row>
    <row r="59" ht="88" customHeight="1" spans="1:21">
      <c r="A59" s="20">
        <v>10</v>
      </c>
      <c r="B59" s="36"/>
      <c r="C59" s="53" t="s">
        <v>260</v>
      </c>
      <c r="D59" s="36" t="s">
        <v>261</v>
      </c>
      <c r="E59" s="36" t="s">
        <v>262</v>
      </c>
      <c r="F59" s="36" t="s">
        <v>263</v>
      </c>
      <c r="G59" s="25" t="s">
        <v>231</v>
      </c>
      <c r="H59" s="35" t="s">
        <v>36</v>
      </c>
      <c r="I59" s="35" t="s">
        <v>36</v>
      </c>
      <c r="J59" s="35">
        <v>135</v>
      </c>
      <c r="K59" s="35">
        <v>397</v>
      </c>
      <c r="L59" s="35">
        <v>135</v>
      </c>
      <c r="M59" s="35">
        <v>397</v>
      </c>
      <c r="N59" s="35">
        <f t="shared" si="3"/>
        <v>25</v>
      </c>
      <c r="O59" s="35"/>
      <c r="P59" s="35">
        <v>25</v>
      </c>
      <c r="Q59" s="35"/>
      <c r="R59" s="35"/>
      <c r="S59" s="24" t="s">
        <v>224</v>
      </c>
      <c r="T59" s="31" t="s">
        <v>70</v>
      </c>
      <c r="U59" s="37" t="s">
        <v>226</v>
      </c>
    </row>
    <row r="60" ht="112" customHeight="1" spans="1:21">
      <c r="A60" s="20">
        <v>11</v>
      </c>
      <c r="B60" s="36"/>
      <c r="C60" s="53" t="s">
        <v>264</v>
      </c>
      <c r="D60" s="53" t="s">
        <v>265</v>
      </c>
      <c r="E60" s="36" t="s">
        <v>266</v>
      </c>
      <c r="F60" s="36" t="s">
        <v>267</v>
      </c>
      <c r="G60" s="25" t="s">
        <v>231</v>
      </c>
      <c r="H60" s="35" t="s">
        <v>36</v>
      </c>
      <c r="I60" s="35" t="s">
        <v>36</v>
      </c>
      <c r="J60" s="35">
        <v>58</v>
      </c>
      <c r="K60" s="35">
        <v>171</v>
      </c>
      <c r="L60" s="35">
        <v>286</v>
      </c>
      <c r="M60" s="35">
        <v>474</v>
      </c>
      <c r="N60" s="35">
        <f t="shared" si="3"/>
        <v>250</v>
      </c>
      <c r="O60" s="35"/>
      <c r="P60" s="35">
        <v>10.5</v>
      </c>
      <c r="Q60" s="35"/>
      <c r="R60" s="35">
        <v>239.5</v>
      </c>
      <c r="S60" s="24" t="s">
        <v>224</v>
      </c>
      <c r="T60" s="31" t="s">
        <v>70</v>
      </c>
      <c r="U60" s="37" t="s">
        <v>226</v>
      </c>
    </row>
    <row r="61" ht="89" customHeight="1" spans="1:21">
      <c r="A61" s="20">
        <v>12</v>
      </c>
      <c r="B61" s="36"/>
      <c r="C61" s="32" t="s">
        <v>268</v>
      </c>
      <c r="D61" s="33" t="s">
        <v>269</v>
      </c>
      <c r="E61" s="31" t="s">
        <v>270</v>
      </c>
      <c r="F61" s="33" t="s">
        <v>271</v>
      </c>
      <c r="G61" s="25" t="s">
        <v>231</v>
      </c>
      <c r="H61" s="35" t="s">
        <v>36</v>
      </c>
      <c r="I61" s="35" t="s">
        <v>36</v>
      </c>
      <c r="J61" s="35">
        <v>53</v>
      </c>
      <c r="K61" s="35">
        <v>164</v>
      </c>
      <c r="L61" s="35">
        <v>210</v>
      </c>
      <c r="M61" s="35">
        <v>642</v>
      </c>
      <c r="N61" s="35">
        <f t="shared" si="3"/>
        <v>170</v>
      </c>
      <c r="O61" s="62"/>
      <c r="P61" s="62">
        <v>170</v>
      </c>
      <c r="Q61" s="62"/>
      <c r="R61" s="62"/>
      <c r="S61" s="24" t="s">
        <v>224</v>
      </c>
      <c r="T61" s="68" t="s">
        <v>272</v>
      </c>
      <c r="U61" s="37" t="s">
        <v>226</v>
      </c>
    </row>
    <row r="62" ht="80" customHeight="1" spans="1:21">
      <c r="A62" s="20">
        <v>13</v>
      </c>
      <c r="B62" s="36"/>
      <c r="C62" s="32" t="s">
        <v>273</v>
      </c>
      <c r="D62" s="47" t="s">
        <v>274</v>
      </c>
      <c r="E62" s="31" t="s">
        <v>275</v>
      </c>
      <c r="F62" s="33" t="s">
        <v>276</v>
      </c>
      <c r="G62" s="25" t="s">
        <v>231</v>
      </c>
      <c r="H62" s="35" t="s">
        <v>36</v>
      </c>
      <c r="I62" s="35" t="s">
        <v>36</v>
      </c>
      <c r="J62" s="35">
        <v>68</v>
      </c>
      <c r="K62" s="35">
        <v>208</v>
      </c>
      <c r="L62" s="35">
        <v>158</v>
      </c>
      <c r="M62" s="35">
        <v>473</v>
      </c>
      <c r="N62" s="35">
        <f t="shared" si="3"/>
        <v>200</v>
      </c>
      <c r="O62" s="61"/>
      <c r="P62" s="61"/>
      <c r="Q62" s="62"/>
      <c r="R62" s="62">
        <v>200</v>
      </c>
      <c r="S62" s="24" t="s">
        <v>224</v>
      </c>
      <c r="T62" s="31" t="s">
        <v>277</v>
      </c>
      <c r="U62" s="37" t="s">
        <v>226</v>
      </c>
    </row>
    <row r="63" ht="22" customHeight="1" spans="1:21">
      <c r="A63" s="20"/>
      <c r="B63" s="29" t="s">
        <v>278</v>
      </c>
      <c r="C63" s="30"/>
      <c r="D63" s="25"/>
      <c r="E63" s="25"/>
      <c r="F63" s="25"/>
      <c r="G63" s="25"/>
      <c r="H63" s="35"/>
      <c r="I63" s="35"/>
      <c r="J63" s="35"/>
      <c r="K63" s="35"/>
      <c r="L63" s="35"/>
      <c r="M63" s="35"/>
      <c r="N63" s="35"/>
      <c r="O63" s="26"/>
      <c r="P63" s="26"/>
      <c r="Q63" s="26"/>
      <c r="R63" s="26"/>
      <c r="S63" s="24"/>
      <c r="T63" s="25"/>
      <c r="U63" s="64"/>
    </row>
    <row r="64" spans="1:21">
      <c r="A64" s="17"/>
      <c r="B64" s="36"/>
      <c r="C64" s="25"/>
      <c r="D64" s="25"/>
      <c r="E64" s="25"/>
      <c r="F64" s="25"/>
      <c r="G64" s="25"/>
      <c r="H64" s="26"/>
      <c r="I64" s="26"/>
      <c r="J64" s="26"/>
      <c r="K64" s="26"/>
      <c r="L64" s="26"/>
      <c r="M64" s="26"/>
      <c r="N64" s="26"/>
      <c r="O64" s="26"/>
      <c r="P64" s="26"/>
      <c r="Q64" s="26"/>
      <c r="R64" s="26"/>
      <c r="S64" s="24"/>
      <c r="T64" s="25"/>
      <c r="U64" s="64"/>
    </row>
    <row r="65" ht="30" customHeight="1" spans="1:21">
      <c r="A65" s="17"/>
      <c r="B65" s="27" t="s">
        <v>279</v>
      </c>
      <c r="C65" s="28"/>
      <c r="D65" s="24" t="s">
        <v>280</v>
      </c>
      <c r="E65" s="25"/>
      <c r="F65" s="25"/>
      <c r="G65" s="25"/>
      <c r="H65" s="26"/>
      <c r="I65" s="26"/>
      <c r="J65" s="26"/>
      <c r="K65" s="26"/>
      <c r="L65" s="26"/>
      <c r="M65" s="26"/>
      <c r="N65" s="26">
        <f>N66+N68+N72+N74</f>
        <v>175</v>
      </c>
      <c r="O65" s="26">
        <f>O66+O68+O72+O74</f>
        <v>25</v>
      </c>
      <c r="P65" s="26">
        <f>P66+P68+P72+P74</f>
        <v>150</v>
      </c>
      <c r="Q65" s="26">
        <f>Q66+Q68+Q72+Q74</f>
        <v>0</v>
      </c>
      <c r="R65" s="26">
        <f>R66+R68+R72+R74</f>
        <v>0</v>
      </c>
      <c r="S65" s="24"/>
      <c r="T65" s="25"/>
      <c r="U65" s="64"/>
    </row>
    <row r="66" ht="25" customHeight="1" spans="1:21">
      <c r="A66" s="17"/>
      <c r="B66" s="29" t="s">
        <v>281</v>
      </c>
      <c r="C66" s="30"/>
      <c r="D66" s="25"/>
      <c r="E66" s="25"/>
      <c r="F66" s="25"/>
      <c r="G66" s="25"/>
      <c r="H66" s="26"/>
      <c r="I66" s="26"/>
      <c r="J66" s="26"/>
      <c r="K66" s="26"/>
      <c r="L66" s="26"/>
      <c r="M66" s="26"/>
      <c r="N66" s="26"/>
      <c r="O66" s="26"/>
      <c r="P66" s="26"/>
      <c r="Q66" s="26"/>
      <c r="R66" s="26"/>
      <c r="S66" s="25"/>
      <c r="T66" s="25"/>
      <c r="U66" s="64"/>
    </row>
    <row r="67" spans="1:21">
      <c r="A67" s="17"/>
      <c r="B67" s="36"/>
      <c r="C67" s="25"/>
      <c r="D67" s="25"/>
      <c r="E67" s="25"/>
      <c r="F67" s="25"/>
      <c r="G67" s="25"/>
      <c r="H67" s="26"/>
      <c r="I67" s="26"/>
      <c r="J67" s="26"/>
      <c r="K67" s="26"/>
      <c r="L67" s="26"/>
      <c r="M67" s="26"/>
      <c r="N67" s="26"/>
      <c r="O67" s="26"/>
      <c r="P67" s="26"/>
      <c r="Q67" s="26"/>
      <c r="R67" s="26"/>
      <c r="S67" s="25"/>
      <c r="T67" s="25"/>
      <c r="U67" s="64"/>
    </row>
    <row r="68" ht="29" customHeight="1" spans="1:21">
      <c r="A68" s="17"/>
      <c r="B68" s="29" t="s">
        <v>282</v>
      </c>
      <c r="C68" s="30"/>
      <c r="D68" s="24" t="s">
        <v>280</v>
      </c>
      <c r="E68" s="25"/>
      <c r="F68" s="25"/>
      <c r="G68" s="25"/>
      <c r="H68" s="26"/>
      <c r="I68" s="26"/>
      <c r="J68" s="26"/>
      <c r="K68" s="26"/>
      <c r="L68" s="26"/>
      <c r="M68" s="26"/>
      <c r="N68" s="26">
        <f>SUM(N69:N71)</f>
        <v>175</v>
      </c>
      <c r="O68" s="26">
        <f>SUM(O69:O71)</f>
        <v>25</v>
      </c>
      <c r="P68" s="26">
        <f>SUM(P69:P71)</f>
        <v>150</v>
      </c>
      <c r="Q68" s="26">
        <f>SUM(Q69:Q71)</f>
        <v>0</v>
      </c>
      <c r="R68" s="26">
        <f>SUM(R69:R71)</f>
        <v>0</v>
      </c>
      <c r="S68" s="25"/>
      <c r="T68" s="25"/>
      <c r="U68" s="64"/>
    </row>
    <row r="69" ht="92" customHeight="1" spans="1:21">
      <c r="A69" s="20">
        <v>1</v>
      </c>
      <c r="B69" s="36"/>
      <c r="C69" s="53" t="s">
        <v>283</v>
      </c>
      <c r="D69" s="36" t="s">
        <v>284</v>
      </c>
      <c r="E69" s="36" t="s">
        <v>207</v>
      </c>
      <c r="F69" s="36" t="s">
        <v>285</v>
      </c>
      <c r="G69" s="25" t="s">
        <v>170</v>
      </c>
      <c r="H69" s="69" t="s">
        <v>36</v>
      </c>
      <c r="I69" s="69" t="s">
        <v>36</v>
      </c>
      <c r="J69" s="69">
        <v>33</v>
      </c>
      <c r="K69" s="69">
        <v>72</v>
      </c>
      <c r="L69" s="69">
        <v>136</v>
      </c>
      <c r="M69" s="69">
        <v>458</v>
      </c>
      <c r="N69" s="35">
        <f>SUM(O69:R69)</f>
        <v>150</v>
      </c>
      <c r="O69" s="69"/>
      <c r="P69" s="69">
        <v>150</v>
      </c>
      <c r="Q69" s="35"/>
      <c r="R69" s="35"/>
      <c r="S69" s="25" t="s">
        <v>37</v>
      </c>
      <c r="T69" s="31" t="s">
        <v>70</v>
      </c>
      <c r="U69" s="25" t="s">
        <v>286</v>
      </c>
    </row>
    <row r="70" ht="81" customHeight="1" spans="1:21">
      <c r="A70" s="20">
        <v>2</v>
      </c>
      <c r="B70" s="36"/>
      <c r="C70" s="49" t="s">
        <v>287</v>
      </c>
      <c r="D70" s="70" t="s">
        <v>288</v>
      </c>
      <c r="E70" s="25" t="s">
        <v>289</v>
      </c>
      <c r="F70" s="25" t="s">
        <v>290</v>
      </c>
      <c r="G70" s="25" t="s">
        <v>291</v>
      </c>
      <c r="H70" s="69" t="s">
        <v>36</v>
      </c>
      <c r="I70" s="69" t="s">
        <v>36</v>
      </c>
      <c r="J70" s="74">
        <v>72</v>
      </c>
      <c r="K70" s="74">
        <v>200</v>
      </c>
      <c r="L70" s="74">
        <v>237</v>
      </c>
      <c r="M70" s="74">
        <v>709</v>
      </c>
      <c r="N70" s="35">
        <f>SUM(O70:R70)</f>
        <v>25</v>
      </c>
      <c r="O70" s="26">
        <v>25</v>
      </c>
      <c r="P70" s="26"/>
      <c r="Q70" s="26"/>
      <c r="R70" s="26"/>
      <c r="S70" s="25" t="s">
        <v>37</v>
      </c>
      <c r="T70" s="25" t="s">
        <v>292</v>
      </c>
      <c r="U70" s="37" t="s">
        <v>293</v>
      </c>
    </row>
    <row r="71" ht="28" customHeight="1" spans="1:21">
      <c r="A71" s="17"/>
      <c r="B71" s="36"/>
      <c r="C71" s="25"/>
      <c r="D71" s="25"/>
      <c r="E71" s="25"/>
      <c r="F71" s="25"/>
      <c r="G71" s="25"/>
      <c r="H71" s="35"/>
      <c r="I71" s="35"/>
      <c r="J71" s="35"/>
      <c r="K71" s="35"/>
      <c r="L71" s="35"/>
      <c r="M71" s="35"/>
      <c r="N71" s="35">
        <f>SUM(O71:R71)</f>
        <v>0</v>
      </c>
      <c r="O71" s="26"/>
      <c r="P71" s="26"/>
      <c r="Q71" s="26"/>
      <c r="R71" s="26"/>
      <c r="S71" s="25"/>
      <c r="T71" s="25"/>
      <c r="U71" s="64"/>
    </row>
    <row r="72" ht="26" customHeight="1" spans="1:21">
      <c r="A72" s="17"/>
      <c r="B72" s="29" t="s">
        <v>294</v>
      </c>
      <c r="C72" s="30"/>
      <c r="D72" s="25"/>
      <c r="E72" s="25"/>
      <c r="F72" s="25"/>
      <c r="G72" s="25"/>
      <c r="H72" s="35"/>
      <c r="I72" s="35"/>
      <c r="J72" s="35"/>
      <c r="K72" s="35"/>
      <c r="L72" s="35"/>
      <c r="M72" s="35"/>
      <c r="N72" s="35"/>
      <c r="O72" s="26"/>
      <c r="P72" s="26"/>
      <c r="Q72" s="26"/>
      <c r="R72" s="26"/>
      <c r="S72" s="25"/>
      <c r="T72" s="25"/>
      <c r="U72" s="64"/>
    </row>
    <row r="73" ht="20" customHeight="1" spans="1:21">
      <c r="A73" s="17"/>
      <c r="B73" s="36"/>
      <c r="C73" s="25"/>
      <c r="D73" s="25"/>
      <c r="E73" s="25"/>
      <c r="F73" s="25"/>
      <c r="G73" s="25"/>
      <c r="H73" s="35"/>
      <c r="I73" s="35"/>
      <c r="J73" s="35"/>
      <c r="K73" s="35"/>
      <c r="L73" s="35"/>
      <c r="M73" s="35"/>
      <c r="N73" s="35">
        <f>SUM(O73:R73)</f>
        <v>0</v>
      </c>
      <c r="O73" s="26"/>
      <c r="P73" s="26"/>
      <c r="Q73" s="26"/>
      <c r="R73" s="26"/>
      <c r="S73" s="25"/>
      <c r="T73" s="25"/>
      <c r="U73" s="64"/>
    </row>
    <row r="74" ht="38" customHeight="1" spans="1:21">
      <c r="A74" s="17"/>
      <c r="B74" s="71" t="s">
        <v>295</v>
      </c>
      <c r="C74" s="72"/>
      <c r="D74" s="24"/>
      <c r="E74" s="25"/>
      <c r="F74" s="25"/>
      <c r="G74" s="25"/>
      <c r="H74" s="26"/>
      <c r="I74" s="26"/>
      <c r="J74" s="26"/>
      <c r="K74" s="26"/>
      <c r="L74" s="26"/>
      <c r="M74" s="26"/>
      <c r="N74" s="26">
        <f>SUM(N75:N75)</f>
        <v>0</v>
      </c>
      <c r="O74" s="26">
        <f>SUM(O75:O75)</f>
        <v>0</v>
      </c>
      <c r="P74" s="26"/>
      <c r="Q74" s="26">
        <f>SUM(Q75:Q75)</f>
        <v>0</v>
      </c>
      <c r="R74" s="26">
        <f>SUM(R75:R75)</f>
        <v>0</v>
      </c>
      <c r="S74" s="25"/>
      <c r="T74" s="25"/>
      <c r="U74" s="64"/>
    </row>
    <row r="75" ht="23" customHeight="1" spans="1:21">
      <c r="A75" s="17"/>
      <c r="B75" s="36"/>
      <c r="C75" s="73"/>
      <c r="D75" s="33"/>
      <c r="E75" s="31"/>
      <c r="F75" s="33"/>
      <c r="G75" s="25"/>
      <c r="H75" s="74"/>
      <c r="I75" s="74"/>
      <c r="J75" s="74"/>
      <c r="K75" s="74"/>
      <c r="L75" s="74"/>
      <c r="M75" s="74"/>
      <c r="N75" s="74"/>
      <c r="O75" s="26"/>
      <c r="P75" s="26"/>
      <c r="Q75" s="26"/>
      <c r="R75" s="26"/>
      <c r="S75" s="25"/>
      <c r="T75" s="25"/>
      <c r="U75" s="64"/>
    </row>
    <row r="76" ht="30" customHeight="1" spans="1:21">
      <c r="A76" s="17"/>
      <c r="B76" s="27" t="s">
        <v>296</v>
      </c>
      <c r="C76" s="28"/>
      <c r="D76" s="24" t="s">
        <v>297</v>
      </c>
      <c r="E76" s="25"/>
      <c r="F76" s="25"/>
      <c r="G76" s="25"/>
      <c r="H76" s="26"/>
      <c r="I76" s="26"/>
      <c r="J76" s="26"/>
      <c r="K76" s="26"/>
      <c r="L76" s="26"/>
      <c r="M76" s="26"/>
      <c r="N76" s="26">
        <f>N77+N79</f>
        <v>38.5</v>
      </c>
      <c r="O76" s="26">
        <f>O77+O79</f>
        <v>38.5</v>
      </c>
      <c r="P76" s="26">
        <f>P77+P79</f>
        <v>0</v>
      </c>
      <c r="Q76" s="26">
        <f>Q77+Q79</f>
        <v>0</v>
      </c>
      <c r="R76" s="26">
        <f>R77+R79</f>
        <v>0</v>
      </c>
      <c r="S76" s="25"/>
      <c r="T76" s="25"/>
      <c r="U76" s="64"/>
    </row>
    <row r="77" ht="33" customHeight="1" spans="1:21">
      <c r="A77" s="17"/>
      <c r="B77" s="29" t="s">
        <v>298</v>
      </c>
      <c r="C77" s="30"/>
      <c r="D77" s="24"/>
      <c r="E77" s="25"/>
      <c r="F77" s="25"/>
      <c r="G77" s="25"/>
      <c r="H77" s="26"/>
      <c r="I77" s="26"/>
      <c r="J77" s="26"/>
      <c r="K77" s="26"/>
      <c r="L77" s="26"/>
      <c r="M77" s="26"/>
      <c r="N77" s="26">
        <f>SUM(N78:N78)</f>
        <v>0</v>
      </c>
      <c r="O77" s="26">
        <f>SUM(O78:O78)</f>
        <v>0</v>
      </c>
      <c r="P77" s="26"/>
      <c r="Q77" s="26">
        <f>SUM(Q78:Q78)</f>
        <v>0</v>
      </c>
      <c r="R77" s="26">
        <f>SUM(R78:R78)</f>
        <v>0</v>
      </c>
      <c r="S77" s="25"/>
      <c r="T77" s="25"/>
      <c r="U77" s="64"/>
    </row>
    <row r="78" ht="18" customHeight="1" spans="1:21">
      <c r="A78" s="17"/>
      <c r="B78" s="36"/>
      <c r="C78" s="25"/>
      <c r="D78" s="25"/>
      <c r="E78" s="25"/>
      <c r="F78" s="25"/>
      <c r="G78" s="35"/>
      <c r="H78" s="35"/>
      <c r="I78" s="35"/>
      <c r="J78" s="35"/>
      <c r="K78" s="35"/>
      <c r="L78" s="35"/>
      <c r="M78" s="35"/>
      <c r="N78" s="35">
        <f>SUM(O78:R78)</f>
        <v>0</v>
      </c>
      <c r="O78" s="26"/>
      <c r="P78" s="26"/>
      <c r="Q78" s="26"/>
      <c r="R78" s="26"/>
      <c r="S78" s="25"/>
      <c r="T78" s="25"/>
      <c r="U78" s="64"/>
    </row>
    <row r="79" ht="31" customHeight="1" spans="1:21">
      <c r="A79" s="17"/>
      <c r="B79" s="29" t="s">
        <v>299</v>
      </c>
      <c r="C79" s="30"/>
      <c r="D79" s="25"/>
      <c r="E79" s="25"/>
      <c r="F79" s="25"/>
      <c r="G79" s="35"/>
      <c r="H79" s="26"/>
      <c r="I79" s="26"/>
      <c r="J79" s="26"/>
      <c r="K79" s="26"/>
      <c r="L79" s="26"/>
      <c r="M79" s="26"/>
      <c r="N79" s="26">
        <f>SUM(N80)</f>
        <v>38.5</v>
      </c>
      <c r="O79" s="26">
        <f>SUM(O80)</f>
        <v>38.5</v>
      </c>
      <c r="P79" s="26">
        <f>SUM(P80)</f>
        <v>0</v>
      </c>
      <c r="Q79" s="26">
        <f>SUM(Q80)</f>
        <v>0</v>
      </c>
      <c r="R79" s="26">
        <f>SUM(R80)</f>
        <v>0</v>
      </c>
      <c r="S79" s="25"/>
      <c r="T79" s="25"/>
      <c r="U79" s="64"/>
    </row>
    <row r="80" ht="76" customHeight="1" spans="1:21">
      <c r="A80" s="17">
        <v>1</v>
      </c>
      <c r="B80" s="36"/>
      <c r="C80" s="53" t="s">
        <v>300</v>
      </c>
      <c r="D80" s="47" t="s">
        <v>301</v>
      </c>
      <c r="E80" s="25" t="s">
        <v>289</v>
      </c>
      <c r="F80" s="25" t="s">
        <v>302</v>
      </c>
      <c r="G80" s="25" t="s">
        <v>291</v>
      </c>
      <c r="H80" s="55" t="s">
        <v>36</v>
      </c>
      <c r="I80" s="55" t="s">
        <v>36</v>
      </c>
      <c r="J80" s="26">
        <v>72</v>
      </c>
      <c r="K80" s="26">
        <v>200</v>
      </c>
      <c r="L80" s="26">
        <v>237</v>
      </c>
      <c r="M80" s="26">
        <v>709</v>
      </c>
      <c r="N80" s="26">
        <f>SUM(O80:R80)</f>
        <v>38.5</v>
      </c>
      <c r="O80" s="26">
        <v>38.5</v>
      </c>
      <c r="P80" s="26"/>
      <c r="Q80" s="26"/>
      <c r="R80" s="26"/>
      <c r="S80" s="24" t="s">
        <v>37</v>
      </c>
      <c r="T80" s="25" t="s">
        <v>303</v>
      </c>
      <c r="U80" s="25" t="s">
        <v>304</v>
      </c>
    </row>
    <row r="81" ht="31" customHeight="1" spans="1:21">
      <c r="A81" s="17"/>
      <c r="B81" s="27" t="s">
        <v>305</v>
      </c>
      <c r="C81" s="28"/>
      <c r="D81" s="24"/>
      <c r="E81" s="25"/>
      <c r="F81" s="25"/>
      <c r="G81" s="35"/>
      <c r="H81" s="26"/>
      <c r="I81" s="26"/>
      <c r="J81" s="26"/>
      <c r="K81" s="26"/>
      <c r="L81" s="26"/>
      <c r="M81" s="26"/>
      <c r="N81" s="26">
        <f>N82+N84+N86+N88</f>
        <v>0</v>
      </c>
      <c r="O81" s="26">
        <f>O82+O84+O86+O88</f>
        <v>0</v>
      </c>
      <c r="P81" s="26"/>
      <c r="Q81" s="26">
        <f>Q82+Q84+Q86+Q88</f>
        <v>0</v>
      </c>
      <c r="R81" s="26">
        <f>R82+R84+R86+R88</f>
        <v>0</v>
      </c>
      <c r="S81" s="25"/>
      <c r="T81" s="25"/>
      <c r="U81" s="64"/>
    </row>
    <row r="82" ht="22" customHeight="1" spans="1:21">
      <c r="A82" s="17"/>
      <c r="B82" s="29" t="s">
        <v>306</v>
      </c>
      <c r="C82" s="30"/>
      <c r="D82" s="25"/>
      <c r="E82" s="25"/>
      <c r="F82" s="25"/>
      <c r="G82" s="25"/>
      <c r="H82" s="26"/>
      <c r="I82" s="26"/>
      <c r="J82" s="26"/>
      <c r="K82" s="26"/>
      <c r="L82" s="26"/>
      <c r="M82" s="26"/>
      <c r="N82" s="26">
        <f>N83</f>
        <v>0</v>
      </c>
      <c r="O82" s="26">
        <f>O83</f>
        <v>0</v>
      </c>
      <c r="P82" s="26"/>
      <c r="Q82" s="26">
        <f>Q83</f>
        <v>0</v>
      </c>
      <c r="R82" s="26">
        <f>R83</f>
        <v>0</v>
      </c>
      <c r="S82" s="25"/>
      <c r="T82" s="25"/>
      <c r="U82" s="64"/>
    </row>
    <row r="83" ht="23" customHeight="1" spans="1:21">
      <c r="A83" s="17"/>
      <c r="B83" s="36"/>
      <c r="C83" s="53"/>
      <c r="D83" s="75"/>
      <c r="E83" s="25"/>
      <c r="F83" s="25"/>
      <c r="G83" s="25"/>
      <c r="H83" s="26"/>
      <c r="I83" s="26"/>
      <c r="J83" s="26"/>
      <c r="K83" s="26"/>
      <c r="L83" s="26"/>
      <c r="M83" s="26"/>
      <c r="N83" s="26"/>
      <c r="O83" s="26"/>
      <c r="P83" s="26"/>
      <c r="Q83" s="26"/>
      <c r="R83" s="26"/>
      <c r="S83" s="24"/>
      <c r="T83" s="25"/>
      <c r="U83" s="64"/>
    </row>
    <row r="84" ht="23" customHeight="1" spans="1:21">
      <c r="A84" s="17"/>
      <c r="B84" s="29" t="s">
        <v>307</v>
      </c>
      <c r="C84" s="30"/>
      <c r="D84" s="25"/>
      <c r="E84" s="25"/>
      <c r="F84" s="25"/>
      <c r="G84" s="25"/>
      <c r="H84" s="26"/>
      <c r="I84" s="26"/>
      <c r="J84" s="26"/>
      <c r="K84" s="26"/>
      <c r="L84" s="26"/>
      <c r="M84" s="26"/>
      <c r="N84" s="26"/>
      <c r="O84" s="26"/>
      <c r="P84" s="26"/>
      <c r="Q84" s="26"/>
      <c r="R84" s="26"/>
      <c r="S84" s="25"/>
      <c r="T84" s="25"/>
      <c r="U84" s="64"/>
    </row>
    <row r="85" spans="1:21">
      <c r="A85" s="17"/>
      <c r="B85" s="36"/>
      <c r="C85" s="25"/>
      <c r="D85" s="25"/>
      <c r="E85" s="25"/>
      <c r="F85" s="25"/>
      <c r="G85" s="25"/>
      <c r="H85" s="26"/>
      <c r="I85" s="26"/>
      <c r="J85" s="26"/>
      <c r="K85" s="26"/>
      <c r="L85" s="26"/>
      <c r="M85" s="26"/>
      <c r="N85" s="26"/>
      <c r="O85" s="26"/>
      <c r="P85" s="26"/>
      <c r="Q85" s="26"/>
      <c r="R85" s="26"/>
      <c r="S85" s="25"/>
      <c r="T85" s="25"/>
      <c r="U85" s="64"/>
    </row>
    <row r="86" ht="20" customHeight="1" spans="1:21">
      <c r="A86" s="17"/>
      <c r="B86" s="29" t="s">
        <v>308</v>
      </c>
      <c r="C86" s="30"/>
      <c r="D86" s="25"/>
      <c r="E86" s="25"/>
      <c r="F86" s="25"/>
      <c r="G86" s="25"/>
      <c r="H86" s="26"/>
      <c r="I86" s="26"/>
      <c r="J86" s="26"/>
      <c r="K86" s="26"/>
      <c r="L86" s="26"/>
      <c r="M86" s="26"/>
      <c r="N86" s="26"/>
      <c r="O86" s="26"/>
      <c r="P86" s="26"/>
      <c r="Q86" s="26"/>
      <c r="R86" s="26"/>
      <c r="S86" s="25"/>
      <c r="T86" s="25"/>
      <c r="U86" s="64"/>
    </row>
    <row r="87" spans="1:21">
      <c r="A87" s="17"/>
      <c r="B87" s="36"/>
      <c r="C87" s="25"/>
      <c r="D87" s="25"/>
      <c r="E87" s="25"/>
      <c r="F87" s="25"/>
      <c r="G87" s="25"/>
      <c r="H87" s="26"/>
      <c r="I87" s="26"/>
      <c r="J87" s="26"/>
      <c r="K87" s="26"/>
      <c r="L87" s="26"/>
      <c r="M87" s="26"/>
      <c r="N87" s="26"/>
      <c r="O87" s="26"/>
      <c r="P87" s="26"/>
      <c r="Q87" s="26"/>
      <c r="R87" s="26"/>
      <c r="S87" s="25"/>
      <c r="T87" s="25"/>
      <c r="U87" s="64"/>
    </row>
    <row r="88" ht="26" customHeight="1" spans="1:21">
      <c r="A88" s="17"/>
      <c r="B88" s="29" t="s">
        <v>309</v>
      </c>
      <c r="C88" s="30"/>
      <c r="D88" s="25"/>
      <c r="E88" s="25"/>
      <c r="F88" s="25"/>
      <c r="G88" s="25"/>
      <c r="H88" s="26"/>
      <c r="I88" s="26"/>
      <c r="J88" s="26"/>
      <c r="K88" s="26"/>
      <c r="L88" s="26"/>
      <c r="M88" s="26"/>
      <c r="N88" s="26"/>
      <c r="O88" s="26"/>
      <c r="P88" s="26"/>
      <c r="Q88" s="26"/>
      <c r="R88" s="26"/>
      <c r="S88" s="25"/>
      <c r="T88" s="25"/>
      <c r="U88" s="64"/>
    </row>
    <row r="89" spans="1:21">
      <c r="A89" s="17"/>
      <c r="B89" s="36"/>
      <c r="C89" s="25"/>
      <c r="D89" s="25"/>
      <c r="E89" s="25"/>
      <c r="F89" s="25"/>
      <c r="G89" s="25"/>
      <c r="H89" s="26"/>
      <c r="I89" s="26"/>
      <c r="J89" s="26"/>
      <c r="K89" s="26"/>
      <c r="L89" s="26"/>
      <c r="M89" s="26"/>
      <c r="N89" s="26"/>
      <c r="O89" s="26"/>
      <c r="P89" s="26"/>
      <c r="Q89" s="26"/>
      <c r="R89" s="26"/>
      <c r="S89" s="25"/>
      <c r="T89" s="25"/>
      <c r="U89" s="64"/>
    </row>
    <row r="90" ht="31" customHeight="1" spans="1:21">
      <c r="A90" s="17"/>
      <c r="B90" s="27" t="s">
        <v>310</v>
      </c>
      <c r="C90" s="28"/>
      <c r="D90" s="24" t="s">
        <v>280</v>
      </c>
      <c r="E90" s="25"/>
      <c r="F90" s="25"/>
      <c r="G90" s="25"/>
      <c r="H90" s="26"/>
      <c r="I90" s="26"/>
      <c r="J90" s="26"/>
      <c r="K90" s="26"/>
      <c r="L90" s="26"/>
      <c r="M90" s="26"/>
      <c r="N90" s="26">
        <f>N91+N93+N95+N97</f>
        <v>167.01</v>
      </c>
      <c r="O90" s="26">
        <f>O91+O93+O95+O97</f>
        <v>167.01</v>
      </c>
      <c r="P90" s="26">
        <f>P91+P93+P95+P97</f>
        <v>0</v>
      </c>
      <c r="Q90" s="26">
        <f>Q91+Q93+Q95+Q97</f>
        <v>0</v>
      </c>
      <c r="R90" s="26">
        <f>R91+R93+R95+R97</f>
        <v>0</v>
      </c>
      <c r="S90" s="25"/>
      <c r="T90" s="25"/>
      <c r="U90" s="64"/>
    </row>
    <row r="91" ht="30" customHeight="1" spans="1:21">
      <c r="A91" s="17"/>
      <c r="B91" s="29" t="s">
        <v>311</v>
      </c>
      <c r="C91" s="30"/>
      <c r="D91" s="25"/>
      <c r="E91" s="25"/>
      <c r="F91" s="25"/>
      <c r="G91" s="25"/>
      <c r="H91" s="26"/>
      <c r="I91" s="26"/>
      <c r="J91" s="26"/>
      <c r="K91" s="26"/>
      <c r="L91" s="26"/>
      <c r="M91" s="26"/>
      <c r="N91" s="26">
        <f>SUM(N92)</f>
        <v>135.01</v>
      </c>
      <c r="O91" s="26">
        <f>SUM(O92)</f>
        <v>135.01</v>
      </c>
      <c r="P91" s="26">
        <f>SUM(P92)</f>
        <v>0</v>
      </c>
      <c r="Q91" s="26">
        <f>SUM(Q92)</f>
        <v>0</v>
      </c>
      <c r="R91" s="26">
        <f>SUM(R92)</f>
        <v>0</v>
      </c>
      <c r="S91" s="25"/>
      <c r="T91" s="25"/>
      <c r="U91" s="64"/>
    </row>
    <row r="92" ht="56" customHeight="1" spans="1:21">
      <c r="A92" s="17"/>
      <c r="B92" s="36"/>
      <c r="C92" s="25" t="s">
        <v>312</v>
      </c>
      <c r="D92" s="25" t="s">
        <v>313</v>
      </c>
      <c r="E92" s="25" t="s">
        <v>314</v>
      </c>
      <c r="F92" s="32" t="s">
        <v>315</v>
      </c>
      <c r="G92" s="25" t="s">
        <v>316</v>
      </c>
      <c r="H92" s="26"/>
      <c r="I92" s="26"/>
      <c r="J92" s="26">
        <v>162</v>
      </c>
      <c r="K92" s="26">
        <v>423</v>
      </c>
      <c r="L92" s="26">
        <v>162</v>
      </c>
      <c r="M92" s="26">
        <v>423</v>
      </c>
      <c r="N92" s="26">
        <f>SUM(O92:R92)</f>
        <v>135.01</v>
      </c>
      <c r="O92" s="26">
        <v>135.01</v>
      </c>
      <c r="P92" s="26"/>
      <c r="Q92" s="26"/>
      <c r="R92" s="26"/>
      <c r="S92" s="25" t="s">
        <v>317</v>
      </c>
      <c r="T92" s="25" t="s">
        <v>317</v>
      </c>
      <c r="U92" s="37" t="s">
        <v>318</v>
      </c>
    </row>
    <row r="93" ht="26" customHeight="1" spans="1:21">
      <c r="A93" s="17"/>
      <c r="B93" s="29" t="s">
        <v>319</v>
      </c>
      <c r="C93" s="30"/>
      <c r="D93" s="25"/>
      <c r="E93" s="25"/>
      <c r="F93" s="25"/>
      <c r="G93" s="25"/>
      <c r="H93" s="26"/>
      <c r="I93" s="26"/>
      <c r="J93" s="26"/>
      <c r="K93" s="26"/>
      <c r="L93" s="26"/>
      <c r="M93" s="26"/>
      <c r="N93" s="26"/>
      <c r="O93" s="26"/>
      <c r="P93" s="26"/>
      <c r="Q93" s="26"/>
      <c r="R93" s="26"/>
      <c r="S93" s="25"/>
      <c r="T93" s="25"/>
      <c r="U93" s="64"/>
    </row>
    <row r="94" spans="1:21">
      <c r="A94" s="17"/>
      <c r="B94" s="36"/>
      <c r="C94" s="25"/>
      <c r="D94" s="25"/>
      <c r="E94" s="25"/>
      <c r="F94" s="25"/>
      <c r="G94" s="25"/>
      <c r="H94" s="26"/>
      <c r="I94" s="26"/>
      <c r="J94" s="26"/>
      <c r="K94" s="26"/>
      <c r="L94" s="26"/>
      <c r="M94" s="26"/>
      <c r="N94" s="26"/>
      <c r="O94" s="26"/>
      <c r="P94" s="26"/>
      <c r="Q94" s="26"/>
      <c r="R94" s="26"/>
      <c r="S94" s="25"/>
      <c r="T94" s="25"/>
      <c r="U94" s="64"/>
    </row>
    <row r="95" ht="25" customHeight="1" spans="1:21">
      <c r="A95" s="17"/>
      <c r="B95" s="29" t="s">
        <v>320</v>
      </c>
      <c r="C95" s="30"/>
      <c r="D95" s="25"/>
      <c r="E95" s="25"/>
      <c r="F95" s="25"/>
      <c r="G95" s="25"/>
      <c r="H95" s="26"/>
      <c r="I95" s="26"/>
      <c r="J95" s="26"/>
      <c r="K95" s="26"/>
      <c r="L95" s="26"/>
      <c r="M95" s="26"/>
      <c r="N95" s="26"/>
      <c r="O95" s="26"/>
      <c r="P95" s="26"/>
      <c r="Q95" s="26"/>
      <c r="R95" s="26"/>
      <c r="S95" s="25"/>
      <c r="T95" s="25"/>
      <c r="U95" s="64"/>
    </row>
    <row r="96" spans="1:21">
      <c r="A96" s="17"/>
      <c r="B96" s="36"/>
      <c r="C96" s="25"/>
      <c r="D96" s="25"/>
      <c r="E96" s="25"/>
      <c r="F96" s="25"/>
      <c r="G96" s="25"/>
      <c r="H96" s="26"/>
      <c r="I96" s="26"/>
      <c r="J96" s="26"/>
      <c r="K96" s="26"/>
      <c r="L96" s="26"/>
      <c r="M96" s="26"/>
      <c r="N96" s="26"/>
      <c r="O96" s="26"/>
      <c r="P96" s="26"/>
      <c r="Q96" s="26"/>
      <c r="R96" s="26"/>
      <c r="S96" s="25"/>
      <c r="T96" s="25"/>
      <c r="U96" s="64"/>
    </row>
    <row r="97" ht="22" customHeight="1" spans="1:21">
      <c r="A97" s="17"/>
      <c r="B97" s="29" t="s">
        <v>321</v>
      </c>
      <c r="C97" s="30"/>
      <c r="D97" s="25"/>
      <c r="E97" s="25"/>
      <c r="F97" s="25"/>
      <c r="G97" s="25"/>
      <c r="H97" s="26"/>
      <c r="I97" s="26"/>
      <c r="J97" s="26"/>
      <c r="K97" s="26"/>
      <c r="L97" s="26"/>
      <c r="M97" s="26"/>
      <c r="N97" s="26">
        <f>N98</f>
        <v>32</v>
      </c>
      <c r="O97" s="26">
        <f>O98</f>
        <v>32</v>
      </c>
      <c r="P97" s="26">
        <f>P98</f>
        <v>0</v>
      </c>
      <c r="Q97" s="26">
        <f>Q98</f>
        <v>0</v>
      </c>
      <c r="R97" s="26">
        <f>R98</f>
        <v>0</v>
      </c>
      <c r="S97" s="25"/>
      <c r="T97" s="25"/>
      <c r="U97" s="64"/>
    </row>
    <row r="98" ht="65" customHeight="1" spans="1:21">
      <c r="A98" s="17"/>
      <c r="B98" s="36"/>
      <c r="C98" s="25" t="s">
        <v>322</v>
      </c>
      <c r="D98" s="25" t="s">
        <v>323</v>
      </c>
      <c r="E98" s="25" t="s">
        <v>324</v>
      </c>
      <c r="F98" s="32" t="s">
        <v>325</v>
      </c>
      <c r="G98" s="25" t="s">
        <v>316</v>
      </c>
      <c r="H98" s="26"/>
      <c r="I98" s="26"/>
      <c r="J98" s="26">
        <v>410</v>
      </c>
      <c r="K98" s="26">
        <v>1242</v>
      </c>
      <c r="L98" s="26">
        <v>410</v>
      </c>
      <c r="M98" s="26">
        <v>1242</v>
      </c>
      <c r="N98" s="26">
        <f>SUM(O98:R98)</f>
        <v>32</v>
      </c>
      <c r="O98" s="26">
        <v>32</v>
      </c>
      <c r="P98" s="26"/>
      <c r="Q98" s="26"/>
      <c r="R98" s="26"/>
      <c r="S98" s="25" t="s">
        <v>317</v>
      </c>
      <c r="T98" s="25" t="s">
        <v>317</v>
      </c>
      <c r="U98" s="37" t="s">
        <v>326</v>
      </c>
    </row>
    <row r="99" ht="37" customHeight="1" spans="1:21">
      <c r="A99" s="17"/>
      <c r="B99" s="27" t="s">
        <v>327</v>
      </c>
      <c r="C99" s="28"/>
      <c r="D99" s="24" t="s">
        <v>328</v>
      </c>
      <c r="E99" s="25"/>
      <c r="F99" s="25"/>
      <c r="G99" s="25"/>
      <c r="H99" s="26"/>
      <c r="I99" s="26"/>
      <c r="J99" s="26"/>
      <c r="K99" s="26"/>
      <c r="L99" s="26"/>
      <c r="M99" s="26"/>
      <c r="N99" s="26">
        <f>N100+N104+N111+N114+N116</f>
        <v>199.38</v>
      </c>
      <c r="O99" s="26">
        <f>O100+O104+O111+O114+O116</f>
        <v>199.38</v>
      </c>
      <c r="P99" s="26">
        <f>P100+P104+P111+P114+P116</f>
        <v>0</v>
      </c>
      <c r="Q99" s="26">
        <f>Q100+Q104+Q111+Q114+Q116</f>
        <v>0</v>
      </c>
      <c r="R99" s="26">
        <f>R100+R104+R111+R114+R116</f>
        <v>0</v>
      </c>
      <c r="S99" s="25"/>
      <c r="T99" s="25"/>
      <c r="U99" s="64"/>
    </row>
    <row r="100" ht="22" customHeight="1" spans="1:21">
      <c r="A100" s="17"/>
      <c r="B100" s="29" t="s">
        <v>329</v>
      </c>
      <c r="C100" s="30"/>
      <c r="D100" s="25"/>
      <c r="E100" s="25"/>
      <c r="F100" s="25"/>
      <c r="G100" s="25"/>
      <c r="H100" s="26"/>
      <c r="I100" s="26"/>
      <c r="J100" s="26"/>
      <c r="K100" s="26"/>
      <c r="L100" s="26"/>
      <c r="M100" s="26"/>
      <c r="N100" s="26"/>
      <c r="O100" s="26"/>
      <c r="P100" s="26"/>
      <c r="Q100" s="26"/>
      <c r="R100" s="26"/>
      <c r="S100" s="25"/>
      <c r="T100" s="25"/>
      <c r="U100" s="64"/>
    </row>
    <row r="101" spans="1:21">
      <c r="A101" s="17"/>
      <c r="B101" s="36"/>
      <c r="C101" s="25"/>
      <c r="D101" s="25"/>
      <c r="E101" s="25"/>
      <c r="F101" s="25"/>
      <c r="G101" s="25"/>
      <c r="H101" s="26"/>
      <c r="I101" s="26"/>
      <c r="J101" s="26"/>
      <c r="K101" s="26"/>
      <c r="L101" s="26"/>
      <c r="M101" s="26"/>
      <c r="N101" s="26"/>
      <c r="O101" s="26"/>
      <c r="P101" s="26"/>
      <c r="Q101" s="26"/>
      <c r="R101" s="26"/>
      <c r="S101" s="25"/>
      <c r="T101" s="25"/>
      <c r="U101" s="64"/>
    </row>
    <row r="102" spans="1:21">
      <c r="A102" s="17"/>
      <c r="B102" s="36"/>
      <c r="C102" s="25"/>
      <c r="D102" s="25"/>
      <c r="E102" s="25"/>
      <c r="F102" s="25"/>
      <c r="G102" s="25"/>
      <c r="H102" s="26"/>
      <c r="I102" s="26"/>
      <c r="J102" s="26"/>
      <c r="K102" s="26"/>
      <c r="L102" s="26"/>
      <c r="M102" s="26"/>
      <c r="N102" s="26"/>
      <c r="O102" s="26"/>
      <c r="P102" s="26"/>
      <c r="Q102" s="26"/>
      <c r="R102" s="26"/>
      <c r="S102" s="25"/>
      <c r="T102" s="25"/>
      <c r="U102" s="64"/>
    </row>
    <row r="103" spans="1:21">
      <c r="A103" s="17"/>
      <c r="B103" s="36"/>
      <c r="C103" s="25"/>
      <c r="D103" s="25"/>
      <c r="E103" s="25"/>
      <c r="F103" s="25"/>
      <c r="G103" s="25"/>
      <c r="H103" s="26"/>
      <c r="I103" s="26"/>
      <c r="J103" s="26"/>
      <c r="K103" s="26"/>
      <c r="L103" s="26"/>
      <c r="M103" s="26"/>
      <c r="N103" s="26"/>
      <c r="O103" s="26"/>
      <c r="P103" s="26"/>
      <c r="Q103" s="26"/>
      <c r="R103" s="26"/>
      <c r="S103" s="25"/>
      <c r="T103" s="25"/>
      <c r="U103" s="64"/>
    </row>
    <row r="104" ht="33" customHeight="1" spans="1:21">
      <c r="A104" s="17"/>
      <c r="B104" s="29" t="s">
        <v>330</v>
      </c>
      <c r="C104" s="30"/>
      <c r="D104" s="24" t="s">
        <v>183</v>
      </c>
      <c r="E104" s="25"/>
      <c r="F104" s="25"/>
      <c r="G104" s="25"/>
      <c r="H104" s="26"/>
      <c r="I104" s="26"/>
      <c r="J104" s="26"/>
      <c r="K104" s="26"/>
      <c r="L104" s="26"/>
      <c r="M104" s="26"/>
      <c r="N104" s="26">
        <f>SUM(N105:N110)</f>
        <v>169.38</v>
      </c>
      <c r="O104" s="26">
        <f>SUM(O105:O110)</f>
        <v>169.38</v>
      </c>
      <c r="P104" s="26">
        <f>SUM(P105:P110)</f>
        <v>0</v>
      </c>
      <c r="Q104" s="26">
        <f>SUM(Q105:Q110)</f>
        <v>0</v>
      </c>
      <c r="R104" s="26">
        <f>SUM(R105:R110)</f>
        <v>0</v>
      </c>
      <c r="S104" s="25"/>
      <c r="T104" s="25"/>
      <c r="U104" s="64"/>
    </row>
    <row r="105" ht="60" customHeight="1" spans="1:21">
      <c r="A105" s="20">
        <v>1</v>
      </c>
      <c r="B105" s="36"/>
      <c r="C105" s="53" t="s">
        <v>331</v>
      </c>
      <c r="D105" s="33" t="s">
        <v>332</v>
      </c>
      <c r="E105" s="25" t="s">
        <v>333</v>
      </c>
      <c r="F105" s="25" t="s">
        <v>334</v>
      </c>
      <c r="G105" s="25" t="s">
        <v>75</v>
      </c>
      <c r="H105" s="35"/>
      <c r="I105" s="35"/>
      <c r="J105" s="35">
        <v>114</v>
      </c>
      <c r="K105" s="35">
        <v>342</v>
      </c>
      <c r="L105" s="35">
        <v>114</v>
      </c>
      <c r="M105" s="35">
        <v>342</v>
      </c>
      <c r="N105" s="35">
        <f>SUM(O105:R105)</f>
        <v>46.05</v>
      </c>
      <c r="O105" s="26">
        <v>46.05</v>
      </c>
      <c r="P105" s="26"/>
      <c r="Q105" s="26">
        <v>0</v>
      </c>
      <c r="R105" s="26">
        <v>0</v>
      </c>
      <c r="S105" s="25" t="s">
        <v>37</v>
      </c>
      <c r="T105" s="25" t="s">
        <v>38</v>
      </c>
      <c r="U105" s="37" t="s">
        <v>39</v>
      </c>
    </row>
    <row r="106" ht="60" customHeight="1" spans="1:21">
      <c r="A106" s="20">
        <v>2</v>
      </c>
      <c r="B106" s="36"/>
      <c r="C106" s="53" t="s">
        <v>335</v>
      </c>
      <c r="D106" s="48" t="s">
        <v>336</v>
      </c>
      <c r="E106" s="25" t="s">
        <v>337</v>
      </c>
      <c r="F106" s="25" t="s">
        <v>338</v>
      </c>
      <c r="G106" s="25" t="s">
        <v>75</v>
      </c>
      <c r="H106" s="35"/>
      <c r="I106" s="35"/>
      <c r="J106" s="35">
        <v>18</v>
      </c>
      <c r="K106" s="35">
        <v>56</v>
      </c>
      <c r="L106" s="35">
        <v>18</v>
      </c>
      <c r="M106" s="35">
        <v>56</v>
      </c>
      <c r="N106" s="35">
        <f>SUM(O106:R106)</f>
        <v>12.05</v>
      </c>
      <c r="O106" s="26">
        <v>12.05</v>
      </c>
      <c r="P106" s="26"/>
      <c r="Q106" s="26"/>
      <c r="R106" s="26"/>
      <c r="S106" s="25" t="s">
        <v>37</v>
      </c>
      <c r="T106" s="25" t="s">
        <v>44</v>
      </c>
      <c r="U106" s="37" t="s">
        <v>39</v>
      </c>
    </row>
    <row r="107" ht="57" customHeight="1" spans="1:21">
      <c r="A107" s="20">
        <v>3</v>
      </c>
      <c r="B107" s="36"/>
      <c r="C107" s="53" t="s">
        <v>339</v>
      </c>
      <c r="D107" s="33" t="s">
        <v>340</v>
      </c>
      <c r="E107" s="25" t="s">
        <v>341</v>
      </c>
      <c r="F107" s="25" t="s">
        <v>342</v>
      </c>
      <c r="G107" s="25" t="s">
        <v>75</v>
      </c>
      <c r="H107" s="35"/>
      <c r="I107" s="35"/>
      <c r="J107" s="35">
        <v>9</v>
      </c>
      <c r="K107" s="35">
        <v>26</v>
      </c>
      <c r="L107" s="35">
        <v>9</v>
      </c>
      <c r="M107" s="35">
        <v>26</v>
      </c>
      <c r="N107" s="35">
        <f>SUM(O107:R107)</f>
        <v>5.88</v>
      </c>
      <c r="O107" s="26">
        <v>5.88</v>
      </c>
      <c r="P107" s="26"/>
      <c r="Q107" s="26">
        <v>0</v>
      </c>
      <c r="R107" s="26">
        <v>0</v>
      </c>
      <c r="S107" s="25" t="s">
        <v>37</v>
      </c>
      <c r="T107" s="25" t="s">
        <v>343</v>
      </c>
      <c r="U107" s="37" t="s">
        <v>39</v>
      </c>
    </row>
    <row r="108" ht="62" customHeight="1" spans="1:21">
      <c r="A108" s="20">
        <v>4</v>
      </c>
      <c r="B108" s="36"/>
      <c r="C108" s="53" t="s">
        <v>344</v>
      </c>
      <c r="D108" s="36" t="s">
        <v>345</v>
      </c>
      <c r="E108" s="25" t="s">
        <v>346</v>
      </c>
      <c r="F108" s="25" t="s">
        <v>347</v>
      </c>
      <c r="G108" s="25" t="s">
        <v>75</v>
      </c>
      <c r="H108" s="35"/>
      <c r="I108" s="35"/>
      <c r="J108" s="35">
        <v>66</v>
      </c>
      <c r="K108" s="35">
        <v>210</v>
      </c>
      <c r="L108" s="35">
        <v>66</v>
      </c>
      <c r="M108" s="35">
        <v>210</v>
      </c>
      <c r="N108" s="35">
        <f>SUM(O108:R108)</f>
        <v>22.1</v>
      </c>
      <c r="O108" s="26">
        <v>22.1</v>
      </c>
      <c r="P108" s="26"/>
      <c r="Q108" s="26"/>
      <c r="R108" s="26"/>
      <c r="S108" s="25" t="s">
        <v>37</v>
      </c>
      <c r="T108" s="25" t="s">
        <v>50</v>
      </c>
      <c r="U108" s="37" t="s">
        <v>39</v>
      </c>
    </row>
    <row r="109" ht="67" customHeight="1" spans="1:21">
      <c r="A109" s="20">
        <v>5</v>
      </c>
      <c r="B109" s="36"/>
      <c r="C109" s="53" t="s">
        <v>348</v>
      </c>
      <c r="D109" s="25" t="s">
        <v>349</v>
      </c>
      <c r="E109" s="25" t="s">
        <v>350</v>
      </c>
      <c r="F109" s="25" t="s">
        <v>351</v>
      </c>
      <c r="G109" s="25" t="s">
        <v>75</v>
      </c>
      <c r="H109" s="35"/>
      <c r="I109" s="35"/>
      <c r="J109" s="35">
        <v>185</v>
      </c>
      <c r="K109" s="35">
        <v>539</v>
      </c>
      <c r="L109" s="35">
        <v>185</v>
      </c>
      <c r="M109" s="35">
        <v>539</v>
      </c>
      <c r="N109" s="35">
        <f>SUM(O109:R109)</f>
        <v>70.63</v>
      </c>
      <c r="O109" s="26">
        <v>70.63</v>
      </c>
      <c r="P109" s="26"/>
      <c r="Q109" s="26"/>
      <c r="R109" s="26"/>
      <c r="S109" s="25" t="s">
        <v>37</v>
      </c>
      <c r="T109" s="25" t="s">
        <v>65</v>
      </c>
      <c r="U109" s="37" t="s">
        <v>39</v>
      </c>
    </row>
    <row r="110" ht="58" customHeight="1" spans="1:21">
      <c r="A110" s="17">
        <v>6</v>
      </c>
      <c r="B110" s="36"/>
      <c r="C110" s="53" t="s">
        <v>352</v>
      </c>
      <c r="D110" s="36" t="s">
        <v>353</v>
      </c>
      <c r="E110" s="25" t="s">
        <v>354</v>
      </c>
      <c r="F110" s="25" t="s">
        <v>355</v>
      </c>
      <c r="G110" s="25" t="s">
        <v>75</v>
      </c>
      <c r="H110" s="26"/>
      <c r="I110" s="26"/>
      <c r="J110" s="26">
        <v>34</v>
      </c>
      <c r="K110" s="26">
        <v>117</v>
      </c>
      <c r="L110" s="26">
        <v>34</v>
      </c>
      <c r="M110" s="26">
        <v>117</v>
      </c>
      <c r="N110" s="26">
        <v>12.67</v>
      </c>
      <c r="O110" s="26">
        <v>12.67</v>
      </c>
      <c r="P110" s="26"/>
      <c r="Q110" s="26"/>
      <c r="R110" s="26"/>
      <c r="S110" s="25" t="s">
        <v>37</v>
      </c>
      <c r="T110" s="25" t="s">
        <v>70</v>
      </c>
      <c r="U110" s="37" t="s">
        <v>39</v>
      </c>
    </row>
    <row r="111" ht="27" customHeight="1" spans="1:21">
      <c r="A111" s="17"/>
      <c r="B111" s="29" t="s">
        <v>356</v>
      </c>
      <c r="C111" s="30"/>
      <c r="D111" s="24" t="s">
        <v>297</v>
      </c>
      <c r="E111" s="25"/>
      <c r="F111" s="25"/>
      <c r="G111" s="25"/>
      <c r="H111" s="26"/>
      <c r="I111" s="26"/>
      <c r="J111" s="26"/>
      <c r="K111" s="26"/>
      <c r="L111" s="26"/>
      <c r="M111" s="26"/>
      <c r="N111" s="26">
        <f>SUM(N112:N113)</f>
        <v>30</v>
      </c>
      <c r="O111" s="26">
        <f>SUM(O112:O113)</f>
        <v>30</v>
      </c>
      <c r="P111" s="26">
        <f>SUM(P112:P113)</f>
        <v>0</v>
      </c>
      <c r="Q111" s="26">
        <f>SUM(Q112:Q113)</f>
        <v>0</v>
      </c>
      <c r="R111" s="26">
        <f>SUM(R112:R113)</f>
        <v>0</v>
      </c>
      <c r="S111" s="25"/>
      <c r="T111" s="25"/>
      <c r="U111" s="64"/>
    </row>
    <row r="112" ht="72" customHeight="1" spans="1:21">
      <c r="A112" s="17">
        <v>1</v>
      </c>
      <c r="B112" s="36"/>
      <c r="C112" s="53" t="s">
        <v>357</v>
      </c>
      <c r="D112" s="25" t="s">
        <v>358</v>
      </c>
      <c r="E112" s="25" t="s">
        <v>97</v>
      </c>
      <c r="F112" s="25" t="s">
        <v>359</v>
      </c>
      <c r="G112" s="25" t="s">
        <v>360</v>
      </c>
      <c r="H112" s="26" t="s">
        <v>36</v>
      </c>
      <c r="I112" s="26" t="s">
        <v>49</v>
      </c>
      <c r="J112" s="26">
        <v>56</v>
      </c>
      <c r="K112" s="26">
        <v>183</v>
      </c>
      <c r="L112" s="26">
        <v>60</v>
      </c>
      <c r="M112" s="26">
        <v>193</v>
      </c>
      <c r="N112" s="26">
        <v>30</v>
      </c>
      <c r="O112" s="26">
        <v>30</v>
      </c>
      <c r="P112" s="26"/>
      <c r="Q112" s="26">
        <v>0</v>
      </c>
      <c r="R112" s="26">
        <v>0</v>
      </c>
      <c r="S112" s="25" t="s">
        <v>37</v>
      </c>
      <c r="T112" s="25" t="s">
        <v>361</v>
      </c>
      <c r="U112" s="25" t="s">
        <v>362</v>
      </c>
    </row>
    <row r="113" ht="26" customHeight="1" spans="1:21">
      <c r="A113" s="17"/>
      <c r="B113" s="50"/>
      <c r="C113" s="25"/>
      <c r="D113" s="25"/>
      <c r="E113" s="25"/>
      <c r="F113" s="25"/>
      <c r="G113" s="25"/>
      <c r="H113" s="26"/>
      <c r="I113" s="26"/>
      <c r="J113" s="26"/>
      <c r="K113" s="26"/>
      <c r="L113" s="26"/>
      <c r="M113" s="26"/>
      <c r="N113" s="26"/>
      <c r="O113" s="26"/>
      <c r="P113" s="26"/>
      <c r="Q113" s="26"/>
      <c r="R113" s="26"/>
      <c r="S113" s="25"/>
      <c r="T113" s="25"/>
      <c r="U113" s="64"/>
    </row>
    <row r="114" spans="1:21">
      <c r="A114" s="17"/>
      <c r="B114" s="29" t="s">
        <v>363</v>
      </c>
      <c r="C114" s="30"/>
      <c r="D114" s="25"/>
      <c r="E114" s="25"/>
      <c r="F114" s="25"/>
      <c r="G114" s="25"/>
      <c r="H114" s="26"/>
      <c r="I114" s="26"/>
      <c r="J114" s="26"/>
      <c r="K114" s="26"/>
      <c r="L114" s="26"/>
      <c r="M114" s="26"/>
      <c r="N114" s="26"/>
      <c r="O114" s="26"/>
      <c r="P114" s="26"/>
      <c r="Q114" s="26"/>
      <c r="R114" s="26"/>
      <c r="S114" s="25"/>
      <c r="T114" s="25"/>
      <c r="U114" s="64"/>
    </row>
    <row r="115" spans="1:21">
      <c r="A115" s="17"/>
      <c r="B115" s="36"/>
      <c r="C115" s="25"/>
      <c r="D115" s="25"/>
      <c r="E115" s="25"/>
      <c r="F115" s="25"/>
      <c r="G115" s="25"/>
      <c r="H115" s="26"/>
      <c r="I115" s="26"/>
      <c r="J115" s="26"/>
      <c r="K115" s="26"/>
      <c r="L115" s="26"/>
      <c r="M115" s="26"/>
      <c r="N115" s="26"/>
      <c r="O115" s="26"/>
      <c r="P115" s="26"/>
      <c r="Q115" s="26"/>
      <c r="R115" s="26"/>
      <c r="S115" s="25"/>
      <c r="T115" s="25"/>
      <c r="U115" s="64"/>
    </row>
    <row r="116" spans="1:21">
      <c r="A116" s="17"/>
      <c r="B116" s="29" t="s">
        <v>364</v>
      </c>
      <c r="C116" s="30"/>
      <c r="D116" s="25"/>
      <c r="E116" s="25"/>
      <c r="F116" s="25"/>
      <c r="G116" s="25"/>
      <c r="H116" s="26"/>
      <c r="I116" s="26"/>
      <c r="J116" s="26"/>
      <c r="K116" s="26"/>
      <c r="L116" s="26"/>
      <c r="M116" s="26"/>
      <c r="N116" s="26"/>
      <c r="O116" s="26"/>
      <c r="P116" s="26"/>
      <c r="Q116" s="26"/>
      <c r="R116" s="26"/>
      <c r="S116" s="25"/>
      <c r="T116" s="25"/>
      <c r="U116" s="64"/>
    </row>
    <row r="117" spans="1:21">
      <c r="A117" s="17"/>
      <c r="B117" s="36"/>
      <c r="C117" s="25"/>
      <c r="D117" s="25"/>
      <c r="E117" s="25"/>
      <c r="F117" s="25"/>
      <c r="G117" s="25"/>
      <c r="H117" s="26"/>
      <c r="I117" s="26"/>
      <c r="J117" s="26"/>
      <c r="K117" s="26"/>
      <c r="L117" s="26"/>
      <c r="M117" s="26"/>
      <c r="N117" s="26"/>
      <c r="O117" s="26"/>
      <c r="P117" s="26"/>
      <c r="Q117" s="26"/>
      <c r="R117" s="26"/>
      <c r="S117" s="25"/>
      <c r="T117" s="25"/>
      <c r="U117" s="64"/>
    </row>
    <row r="118" ht="30" customHeight="1" spans="1:21">
      <c r="A118" s="17"/>
      <c r="B118" s="22" t="s">
        <v>365</v>
      </c>
      <c r="C118" s="23"/>
      <c r="D118" s="24" t="s">
        <v>280</v>
      </c>
      <c r="E118" s="25"/>
      <c r="F118" s="25"/>
      <c r="G118" s="25"/>
      <c r="H118" s="26"/>
      <c r="I118" s="26"/>
      <c r="J118" s="26"/>
      <c r="K118" s="26"/>
      <c r="L118" s="26"/>
      <c r="M118" s="26"/>
      <c r="N118" s="26">
        <f>N119+N124+N131+N136+N143</f>
        <v>128.92</v>
      </c>
      <c r="O118" s="26">
        <f>O119+O124+O131+O136+O143</f>
        <v>0</v>
      </c>
      <c r="P118" s="26">
        <f>P119+P124+P131+P136+P143</f>
        <v>8.4</v>
      </c>
      <c r="Q118" s="26">
        <f>Q119+Q124+Q131+Q136+Q143</f>
        <v>52</v>
      </c>
      <c r="R118" s="26">
        <f>R119+R124+R131+R136+R143</f>
        <v>68.52</v>
      </c>
      <c r="S118" s="25"/>
      <c r="T118" s="25"/>
      <c r="U118" s="64"/>
    </row>
    <row r="119" ht="18" customHeight="1" spans="1:21">
      <c r="A119" s="17"/>
      <c r="B119" s="29" t="s">
        <v>366</v>
      </c>
      <c r="C119" s="30"/>
      <c r="D119" s="25"/>
      <c r="E119" s="25"/>
      <c r="F119" s="25"/>
      <c r="G119" s="25"/>
      <c r="H119" s="26"/>
      <c r="I119" s="26"/>
      <c r="J119" s="26"/>
      <c r="K119" s="26"/>
      <c r="L119" s="26"/>
      <c r="M119" s="26"/>
      <c r="N119" s="26">
        <f>N120+N122</f>
        <v>60.4</v>
      </c>
      <c r="O119" s="26">
        <f>O120+O122</f>
        <v>0</v>
      </c>
      <c r="P119" s="26">
        <f>P120+P122</f>
        <v>8.4</v>
      </c>
      <c r="Q119" s="26">
        <f>Q120+Q122</f>
        <v>52</v>
      </c>
      <c r="R119" s="26">
        <f>R120+R122</f>
        <v>0</v>
      </c>
      <c r="S119" s="25"/>
      <c r="T119" s="25"/>
      <c r="U119" s="64"/>
    </row>
    <row r="120" ht="27" customHeight="1" spans="1:21">
      <c r="A120" s="17"/>
      <c r="B120" s="29" t="s">
        <v>367</v>
      </c>
      <c r="C120" s="30"/>
      <c r="D120" s="25"/>
      <c r="E120" s="25"/>
      <c r="F120" s="25"/>
      <c r="G120" s="25"/>
      <c r="H120" s="26"/>
      <c r="I120" s="26"/>
      <c r="J120" s="26"/>
      <c r="K120" s="26"/>
      <c r="L120" s="26"/>
      <c r="M120" s="26"/>
      <c r="N120" s="26">
        <f>N121</f>
        <v>60.4</v>
      </c>
      <c r="O120" s="26">
        <f>O121</f>
        <v>0</v>
      </c>
      <c r="P120" s="26">
        <f>P121</f>
        <v>8.4</v>
      </c>
      <c r="Q120" s="26">
        <f>Q121</f>
        <v>52</v>
      </c>
      <c r="R120" s="26">
        <f>R121</f>
        <v>0</v>
      </c>
      <c r="S120" s="25"/>
      <c r="T120" s="25"/>
      <c r="U120" s="64"/>
    </row>
    <row r="121" ht="58" customHeight="1" spans="1:21">
      <c r="A121" s="17"/>
      <c r="B121" s="36"/>
      <c r="C121" s="25" t="s">
        <v>368</v>
      </c>
      <c r="D121" s="25" t="s">
        <v>369</v>
      </c>
      <c r="E121" s="25" t="s">
        <v>314</v>
      </c>
      <c r="F121" s="25" t="s">
        <v>370</v>
      </c>
      <c r="G121" s="25" t="s">
        <v>371</v>
      </c>
      <c r="H121" s="26"/>
      <c r="I121" s="26"/>
      <c r="J121" s="26"/>
      <c r="K121" s="26">
        <v>1350</v>
      </c>
      <c r="L121" s="26"/>
      <c r="M121" s="26">
        <v>1350</v>
      </c>
      <c r="N121" s="26">
        <f>SUM(O121:R121)</f>
        <v>60.4</v>
      </c>
      <c r="O121" s="26"/>
      <c r="P121" s="26">
        <v>8.4</v>
      </c>
      <c r="Q121" s="26">
        <v>52</v>
      </c>
      <c r="R121" s="26"/>
      <c r="S121" s="25" t="s">
        <v>317</v>
      </c>
      <c r="T121" s="25" t="s">
        <v>317</v>
      </c>
      <c r="U121" s="17" t="s">
        <v>372</v>
      </c>
    </row>
    <row r="122" ht="23" customHeight="1" spans="1:21">
      <c r="A122" s="17"/>
      <c r="B122" s="29" t="s">
        <v>373</v>
      </c>
      <c r="C122" s="30"/>
      <c r="D122" s="25"/>
      <c r="E122" s="25"/>
      <c r="F122" s="25"/>
      <c r="G122" s="25"/>
      <c r="H122" s="26"/>
      <c r="I122" s="26"/>
      <c r="J122" s="26"/>
      <c r="K122" s="26"/>
      <c r="L122" s="26"/>
      <c r="M122" s="26"/>
      <c r="N122" s="26"/>
      <c r="O122" s="26"/>
      <c r="P122" s="26"/>
      <c r="Q122" s="26"/>
      <c r="R122" s="26"/>
      <c r="S122" s="25"/>
      <c r="T122" s="25"/>
      <c r="U122" s="64"/>
    </row>
    <row r="123" spans="1:21">
      <c r="A123" s="17"/>
      <c r="B123" s="36"/>
      <c r="C123" s="25"/>
      <c r="D123" s="25"/>
      <c r="E123" s="25"/>
      <c r="F123" s="25"/>
      <c r="G123" s="25"/>
      <c r="H123" s="26"/>
      <c r="I123" s="26"/>
      <c r="J123" s="26"/>
      <c r="K123" s="26"/>
      <c r="L123" s="26"/>
      <c r="M123" s="26"/>
      <c r="N123" s="26"/>
      <c r="O123" s="26"/>
      <c r="P123" s="26"/>
      <c r="Q123" s="26"/>
      <c r="R123" s="26"/>
      <c r="S123" s="25"/>
      <c r="T123" s="25"/>
      <c r="U123" s="64"/>
    </row>
    <row r="124" ht="26" customHeight="1" spans="1:21">
      <c r="A124" s="17"/>
      <c r="B124" s="29" t="s">
        <v>374</v>
      </c>
      <c r="C124" s="30"/>
      <c r="D124" s="25"/>
      <c r="E124" s="25"/>
      <c r="F124" s="25"/>
      <c r="G124" s="25"/>
      <c r="H124" s="26"/>
      <c r="I124" s="26"/>
      <c r="J124" s="26"/>
      <c r="K124" s="26"/>
      <c r="L124" s="26"/>
      <c r="M124" s="26"/>
      <c r="N124" s="26">
        <f>N125+N127+N129</f>
        <v>0</v>
      </c>
      <c r="O124" s="26">
        <f>O125+O127+O129</f>
        <v>0</v>
      </c>
      <c r="P124" s="26"/>
      <c r="Q124" s="26">
        <f>Q125+Q127+Q129</f>
        <v>0</v>
      </c>
      <c r="R124" s="26"/>
      <c r="S124" s="25"/>
      <c r="T124" s="25"/>
      <c r="U124" s="64"/>
    </row>
    <row r="125" ht="29" customHeight="1" spans="1:21">
      <c r="A125" s="17"/>
      <c r="B125" s="29" t="s">
        <v>375</v>
      </c>
      <c r="C125" s="30"/>
      <c r="D125" s="25"/>
      <c r="E125" s="25"/>
      <c r="F125" s="25"/>
      <c r="G125" s="25"/>
      <c r="H125" s="26"/>
      <c r="I125" s="26"/>
      <c r="J125" s="26"/>
      <c r="K125" s="26"/>
      <c r="L125" s="26"/>
      <c r="M125" s="26"/>
      <c r="N125" s="26">
        <f>N126</f>
        <v>0</v>
      </c>
      <c r="O125" s="26">
        <f>O126</f>
        <v>0</v>
      </c>
      <c r="P125" s="26"/>
      <c r="Q125" s="26">
        <f>Q126</f>
        <v>0</v>
      </c>
      <c r="R125" s="26">
        <f>R126</f>
        <v>0</v>
      </c>
      <c r="S125" s="25"/>
      <c r="T125" s="25"/>
      <c r="U125" s="64"/>
    </row>
    <row r="126" ht="24" customHeight="1" spans="1:21">
      <c r="A126" s="17"/>
      <c r="B126" s="36"/>
      <c r="C126" s="25"/>
      <c r="D126" s="25"/>
      <c r="E126" s="25"/>
      <c r="F126" s="25"/>
      <c r="G126" s="25"/>
      <c r="H126" s="26"/>
      <c r="I126" s="26"/>
      <c r="J126" s="26"/>
      <c r="K126" s="26"/>
      <c r="L126" s="26"/>
      <c r="M126" s="26"/>
      <c r="N126" s="26"/>
      <c r="O126" s="26"/>
      <c r="P126" s="26"/>
      <c r="Q126" s="26"/>
      <c r="R126" s="26"/>
      <c r="S126" s="25"/>
      <c r="T126" s="25"/>
      <c r="U126" s="64"/>
    </row>
    <row r="127" ht="18" customHeight="1" spans="1:21">
      <c r="A127" s="17"/>
      <c r="B127" s="29" t="s">
        <v>376</v>
      </c>
      <c r="C127" s="30"/>
      <c r="D127" s="25"/>
      <c r="E127" s="25"/>
      <c r="F127" s="25"/>
      <c r="G127" s="25"/>
      <c r="H127" s="26"/>
      <c r="I127" s="26"/>
      <c r="J127" s="26"/>
      <c r="K127" s="26"/>
      <c r="L127" s="26"/>
      <c r="M127" s="26"/>
      <c r="N127" s="26"/>
      <c r="O127" s="26"/>
      <c r="P127" s="26"/>
      <c r="Q127" s="26"/>
      <c r="R127" s="26"/>
      <c r="S127" s="25"/>
      <c r="T127" s="25"/>
      <c r="U127" s="64"/>
    </row>
    <row r="128" spans="1:21">
      <c r="A128" s="17"/>
      <c r="B128" s="36"/>
      <c r="C128" s="25"/>
      <c r="D128" s="25"/>
      <c r="E128" s="25"/>
      <c r="F128" s="25"/>
      <c r="G128" s="25"/>
      <c r="H128" s="26"/>
      <c r="I128" s="26"/>
      <c r="J128" s="26"/>
      <c r="K128" s="26"/>
      <c r="L128" s="26"/>
      <c r="M128" s="26"/>
      <c r="N128" s="26"/>
      <c r="O128" s="26"/>
      <c r="P128" s="26"/>
      <c r="Q128" s="26"/>
      <c r="R128" s="26"/>
      <c r="S128" s="25"/>
      <c r="T128" s="25"/>
      <c r="U128" s="64"/>
    </row>
    <row r="129" ht="19" customHeight="1" spans="1:21">
      <c r="A129" s="17"/>
      <c r="B129" s="29" t="s">
        <v>377</v>
      </c>
      <c r="C129" s="30"/>
      <c r="D129" s="25"/>
      <c r="E129" s="25"/>
      <c r="F129" s="25"/>
      <c r="G129" s="25"/>
      <c r="H129" s="26"/>
      <c r="I129" s="26"/>
      <c r="J129" s="26"/>
      <c r="K129" s="26"/>
      <c r="L129" s="26"/>
      <c r="M129" s="26"/>
      <c r="N129" s="26"/>
      <c r="O129" s="26"/>
      <c r="P129" s="26"/>
      <c r="Q129" s="26"/>
      <c r="R129" s="26"/>
      <c r="S129" s="25"/>
      <c r="T129" s="25"/>
      <c r="U129" s="64"/>
    </row>
    <row r="130" spans="1:21">
      <c r="A130" s="17"/>
      <c r="B130" s="36"/>
      <c r="C130" s="25"/>
      <c r="D130" s="25"/>
      <c r="E130" s="25"/>
      <c r="F130" s="25"/>
      <c r="G130" s="25"/>
      <c r="H130" s="26"/>
      <c r="I130" s="26"/>
      <c r="J130" s="26"/>
      <c r="K130" s="26"/>
      <c r="L130" s="26"/>
      <c r="M130" s="26"/>
      <c r="N130" s="26"/>
      <c r="O130" s="26"/>
      <c r="P130" s="26"/>
      <c r="Q130" s="26"/>
      <c r="R130" s="26"/>
      <c r="S130" s="25"/>
      <c r="T130" s="25"/>
      <c r="U130" s="64"/>
    </row>
    <row r="131" ht="21" customHeight="1" spans="1:21">
      <c r="A131" s="17"/>
      <c r="B131" s="29" t="s">
        <v>378</v>
      </c>
      <c r="C131" s="30"/>
      <c r="D131" s="25"/>
      <c r="E131" s="25"/>
      <c r="F131" s="25"/>
      <c r="G131" s="25"/>
      <c r="H131" s="26"/>
      <c r="I131" s="26"/>
      <c r="J131" s="26"/>
      <c r="K131" s="26"/>
      <c r="L131" s="26"/>
      <c r="M131" s="26"/>
      <c r="N131" s="26">
        <f>N132+N134</f>
        <v>0</v>
      </c>
      <c r="O131" s="26"/>
      <c r="P131" s="26"/>
      <c r="Q131" s="26"/>
      <c r="R131" s="26"/>
      <c r="S131" s="25"/>
      <c r="T131" s="25"/>
      <c r="U131" s="64"/>
    </row>
    <row r="132" ht="20" customHeight="1" spans="1:21">
      <c r="A132" s="17"/>
      <c r="B132" s="29" t="s">
        <v>379</v>
      </c>
      <c r="C132" s="30"/>
      <c r="D132" s="25"/>
      <c r="E132" s="25"/>
      <c r="F132" s="25"/>
      <c r="G132" s="25"/>
      <c r="H132" s="26"/>
      <c r="I132" s="26"/>
      <c r="J132" s="26"/>
      <c r="K132" s="26"/>
      <c r="L132" s="26"/>
      <c r="M132" s="26"/>
      <c r="N132" s="26"/>
      <c r="O132" s="26"/>
      <c r="P132" s="26"/>
      <c r="Q132" s="26"/>
      <c r="R132" s="26"/>
      <c r="S132" s="25"/>
      <c r="T132" s="25"/>
      <c r="U132" s="64"/>
    </row>
    <row r="133" spans="1:21">
      <c r="A133" s="17"/>
      <c r="B133" s="36"/>
      <c r="C133" s="25"/>
      <c r="D133" s="25"/>
      <c r="E133" s="25"/>
      <c r="F133" s="25"/>
      <c r="G133" s="25"/>
      <c r="H133" s="26"/>
      <c r="I133" s="26"/>
      <c r="J133" s="26"/>
      <c r="K133" s="26"/>
      <c r="L133" s="26"/>
      <c r="M133" s="26"/>
      <c r="N133" s="26"/>
      <c r="O133" s="26"/>
      <c r="P133" s="26"/>
      <c r="Q133" s="26"/>
      <c r="R133" s="26"/>
      <c r="S133" s="25"/>
      <c r="T133" s="25"/>
      <c r="U133" s="64"/>
    </row>
    <row r="134" spans="1:21">
      <c r="A134" s="17"/>
      <c r="B134" s="29" t="s">
        <v>380</v>
      </c>
      <c r="C134" s="30"/>
      <c r="D134" s="25"/>
      <c r="E134" s="25"/>
      <c r="F134" s="25"/>
      <c r="G134" s="25"/>
      <c r="H134" s="26"/>
      <c r="I134" s="26"/>
      <c r="J134" s="26"/>
      <c r="K134" s="26"/>
      <c r="L134" s="26"/>
      <c r="M134" s="26"/>
      <c r="N134" s="26"/>
      <c r="O134" s="26"/>
      <c r="P134" s="26"/>
      <c r="Q134" s="26"/>
      <c r="R134" s="26"/>
      <c r="S134" s="25"/>
      <c r="T134" s="25"/>
      <c r="U134" s="64"/>
    </row>
    <row r="135" spans="1:21">
      <c r="A135" s="17"/>
      <c r="B135" s="36"/>
      <c r="C135" s="25"/>
      <c r="D135" s="25"/>
      <c r="E135" s="25"/>
      <c r="F135" s="25"/>
      <c r="G135" s="25"/>
      <c r="H135" s="26"/>
      <c r="I135" s="26"/>
      <c r="J135" s="26"/>
      <c r="K135" s="26"/>
      <c r="L135" s="26"/>
      <c r="M135" s="26"/>
      <c r="N135" s="26"/>
      <c r="O135" s="26"/>
      <c r="P135" s="26"/>
      <c r="Q135" s="26"/>
      <c r="R135" s="26"/>
      <c r="S135" s="25"/>
      <c r="T135" s="25"/>
      <c r="U135" s="64"/>
    </row>
    <row r="136" ht="22" customHeight="1" spans="1:21">
      <c r="A136" s="17"/>
      <c r="B136" s="29" t="s">
        <v>381</v>
      </c>
      <c r="C136" s="30"/>
      <c r="D136" s="25"/>
      <c r="E136" s="25"/>
      <c r="F136" s="25"/>
      <c r="G136" s="25"/>
      <c r="H136" s="26"/>
      <c r="I136" s="26"/>
      <c r="J136" s="26"/>
      <c r="K136" s="26"/>
      <c r="L136" s="26"/>
      <c r="M136" s="26"/>
      <c r="N136" s="26">
        <f>N137+N139+N141</f>
        <v>0</v>
      </c>
      <c r="O136" s="26">
        <f>O137+O139+O141</f>
        <v>0</v>
      </c>
      <c r="P136" s="26"/>
      <c r="Q136" s="26">
        <f>Q137+Q139+Q141</f>
        <v>0</v>
      </c>
      <c r="R136" s="26">
        <f>R137+R139+R141</f>
        <v>0</v>
      </c>
      <c r="S136" s="25"/>
      <c r="T136" s="25"/>
      <c r="U136" s="64"/>
    </row>
    <row r="137" ht="24" customHeight="1" spans="1:21">
      <c r="A137" s="17"/>
      <c r="B137" s="29" t="s">
        <v>382</v>
      </c>
      <c r="C137" s="30"/>
      <c r="D137" s="25"/>
      <c r="E137" s="25"/>
      <c r="F137" s="25"/>
      <c r="G137" s="25"/>
      <c r="H137" s="26"/>
      <c r="I137" s="26"/>
      <c r="J137" s="26"/>
      <c r="K137" s="26"/>
      <c r="L137" s="26"/>
      <c r="M137" s="26"/>
      <c r="N137" s="26"/>
      <c r="O137" s="26"/>
      <c r="P137" s="26"/>
      <c r="Q137" s="26"/>
      <c r="R137" s="26"/>
      <c r="S137" s="25"/>
      <c r="T137" s="25"/>
      <c r="U137" s="64"/>
    </row>
    <row r="138" ht="17" customHeight="1" spans="1:21">
      <c r="A138" s="17"/>
      <c r="B138" s="36"/>
      <c r="C138" s="25"/>
      <c r="D138" s="25"/>
      <c r="E138" s="25"/>
      <c r="F138" s="25"/>
      <c r="G138" s="25"/>
      <c r="H138" s="26"/>
      <c r="I138" s="26"/>
      <c r="J138" s="26"/>
      <c r="K138" s="26"/>
      <c r="L138" s="26"/>
      <c r="M138" s="26"/>
      <c r="N138" s="26"/>
      <c r="O138" s="26"/>
      <c r="P138" s="26"/>
      <c r="Q138" s="26"/>
      <c r="R138" s="26"/>
      <c r="S138" s="25"/>
      <c r="T138" s="25"/>
      <c r="U138" s="64"/>
    </row>
    <row r="139" ht="28" customHeight="1" spans="1:21">
      <c r="A139" s="17"/>
      <c r="B139" s="29" t="s">
        <v>383</v>
      </c>
      <c r="C139" s="30"/>
      <c r="D139" s="25"/>
      <c r="E139" s="25"/>
      <c r="F139" s="25"/>
      <c r="G139" s="25"/>
      <c r="H139" s="26"/>
      <c r="I139" s="26"/>
      <c r="J139" s="26"/>
      <c r="K139" s="26"/>
      <c r="L139" s="26"/>
      <c r="M139" s="26"/>
      <c r="N139" s="26">
        <f>N140</f>
        <v>0</v>
      </c>
      <c r="O139" s="26">
        <f>O140</f>
        <v>0</v>
      </c>
      <c r="P139" s="26"/>
      <c r="Q139" s="26">
        <f>Q140</f>
        <v>0</v>
      </c>
      <c r="R139" s="26">
        <f>R140</f>
        <v>0</v>
      </c>
      <c r="S139" s="25"/>
      <c r="T139" s="25"/>
      <c r="U139" s="64"/>
    </row>
    <row r="140" ht="16" customHeight="1" spans="1:21">
      <c r="A140" s="17"/>
      <c r="B140" s="36"/>
      <c r="C140" s="25"/>
      <c r="D140" s="25"/>
      <c r="E140" s="25"/>
      <c r="F140" s="25"/>
      <c r="G140" s="25"/>
      <c r="H140" s="26"/>
      <c r="I140" s="26"/>
      <c r="J140" s="26"/>
      <c r="K140" s="26"/>
      <c r="L140" s="26"/>
      <c r="M140" s="26"/>
      <c r="N140" s="26"/>
      <c r="O140" s="26"/>
      <c r="P140" s="26"/>
      <c r="Q140" s="26">
        <v>0</v>
      </c>
      <c r="R140" s="26">
        <v>0</v>
      </c>
      <c r="S140" s="25"/>
      <c r="T140" s="25"/>
      <c r="U140" s="64"/>
    </row>
    <row r="141" ht="24" customHeight="1" spans="1:21">
      <c r="A141" s="17"/>
      <c r="B141" s="29" t="s">
        <v>384</v>
      </c>
      <c r="C141" s="30"/>
      <c r="D141" s="25"/>
      <c r="E141" s="25"/>
      <c r="F141" s="25"/>
      <c r="G141" s="25"/>
      <c r="H141" s="26"/>
      <c r="I141" s="26"/>
      <c r="J141" s="26"/>
      <c r="K141" s="26"/>
      <c r="L141" s="26"/>
      <c r="M141" s="26"/>
      <c r="N141" s="26"/>
      <c r="O141" s="26"/>
      <c r="P141" s="26"/>
      <c r="Q141" s="26"/>
      <c r="R141" s="26"/>
      <c r="S141" s="25"/>
      <c r="T141" s="25"/>
      <c r="U141" s="64"/>
    </row>
    <row r="142" spans="1:21">
      <c r="A142" s="17"/>
      <c r="B142" s="36"/>
      <c r="C142" s="25"/>
      <c r="D142" s="25"/>
      <c r="E142" s="25"/>
      <c r="F142" s="25"/>
      <c r="G142" s="25"/>
      <c r="H142" s="26"/>
      <c r="I142" s="26"/>
      <c r="J142" s="26"/>
      <c r="K142" s="26"/>
      <c r="L142" s="26"/>
      <c r="M142" s="26"/>
      <c r="N142" s="26"/>
      <c r="O142" s="26"/>
      <c r="P142" s="26"/>
      <c r="Q142" s="26"/>
      <c r="R142" s="26"/>
      <c r="S142" s="25"/>
      <c r="T142" s="25"/>
      <c r="U142" s="64"/>
    </row>
    <row r="143" ht="18" customHeight="1" spans="1:21">
      <c r="A143" s="17"/>
      <c r="B143" s="29" t="s">
        <v>385</v>
      </c>
      <c r="C143" s="30"/>
      <c r="D143" s="25"/>
      <c r="E143" s="25"/>
      <c r="F143" s="25"/>
      <c r="G143" s="25"/>
      <c r="H143" s="26"/>
      <c r="I143" s="26"/>
      <c r="J143" s="26"/>
      <c r="K143" s="26"/>
      <c r="L143" s="26"/>
      <c r="M143" s="26"/>
      <c r="N143" s="26">
        <f>N144</f>
        <v>68.52</v>
      </c>
      <c r="O143" s="26">
        <f>O144</f>
        <v>0</v>
      </c>
      <c r="P143" s="26">
        <f>P144</f>
        <v>0</v>
      </c>
      <c r="Q143" s="26">
        <f>Q144</f>
        <v>0</v>
      </c>
      <c r="R143" s="26">
        <f>R144</f>
        <v>68.52</v>
      </c>
      <c r="S143" s="25"/>
      <c r="T143" s="25"/>
      <c r="U143" s="64"/>
    </row>
    <row r="144" ht="19" customHeight="1" spans="1:21">
      <c r="A144" s="17"/>
      <c r="B144" s="29" t="s">
        <v>386</v>
      </c>
      <c r="C144" s="30"/>
      <c r="D144" s="25"/>
      <c r="E144" s="25"/>
      <c r="F144" s="25"/>
      <c r="G144" s="25"/>
      <c r="H144" s="26"/>
      <c r="I144" s="26"/>
      <c r="J144" s="26"/>
      <c r="K144" s="26"/>
      <c r="L144" s="26"/>
      <c r="M144" s="26"/>
      <c r="N144" s="26">
        <f>N145</f>
        <v>68.52</v>
      </c>
      <c r="O144" s="26">
        <f>O145</f>
        <v>0</v>
      </c>
      <c r="P144" s="26">
        <f>P145</f>
        <v>0</v>
      </c>
      <c r="Q144" s="26">
        <f>Q145</f>
        <v>0</v>
      </c>
      <c r="R144" s="26">
        <f>R145</f>
        <v>68.52</v>
      </c>
      <c r="S144" s="25"/>
      <c r="T144" s="25"/>
      <c r="U144" s="64"/>
    </row>
    <row r="145" ht="42" customHeight="1" spans="1:21">
      <c r="A145" s="17">
        <v>1</v>
      </c>
      <c r="B145" s="36"/>
      <c r="C145" s="37" t="s">
        <v>387</v>
      </c>
      <c r="D145" s="32" t="s">
        <v>388</v>
      </c>
      <c r="E145" s="25" t="s">
        <v>389</v>
      </c>
      <c r="F145" s="76" t="s">
        <v>390</v>
      </c>
      <c r="G145" s="25" t="s">
        <v>316</v>
      </c>
      <c r="H145" s="26"/>
      <c r="I145" s="26"/>
      <c r="J145" s="26"/>
      <c r="K145" s="26">
        <v>395</v>
      </c>
      <c r="L145" s="26"/>
      <c r="M145" s="26">
        <v>395</v>
      </c>
      <c r="N145" s="26">
        <f>SUM(O145:R145)</f>
        <v>68.52</v>
      </c>
      <c r="O145" s="26"/>
      <c r="P145" s="26"/>
      <c r="Q145" s="26"/>
      <c r="R145" s="26">
        <v>68.52</v>
      </c>
      <c r="S145" s="25" t="s">
        <v>317</v>
      </c>
      <c r="T145" s="25" t="s">
        <v>317</v>
      </c>
      <c r="U145" s="64"/>
    </row>
    <row r="146" ht="31" customHeight="1" spans="1:21">
      <c r="A146" s="17"/>
      <c r="B146" s="22" t="s">
        <v>391</v>
      </c>
      <c r="C146" s="23"/>
      <c r="D146" s="24" t="s">
        <v>392</v>
      </c>
      <c r="E146" s="25"/>
      <c r="F146" s="25"/>
      <c r="G146" s="25"/>
      <c r="H146" s="26"/>
      <c r="I146" s="26"/>
      <c r="J146" s="26"/>
      <c r="K146" s="26"/>
      <c r="L146" s="26"/>
      <c r="M146" s="26"/>
      <c r="N146" s="26">
        <f>N147+N179+N197+N210</f>
        <v>1776.2</v>
      </c>
      <c r="O146" s="26">
        <f>O147+O179+O197+O210</f>
        <v>1236.2</v>
      </c>
      <c r="P146" s="26">
        <f>P147+P179+P197+P210</f>
        <v>300</v>
      </c>
      <c r="Q146" s="26">
        <f>Q147+Q179+Q197+Q210</f>
        <v>40</v>
      </c>
      <c r="R146" s="26">
        <f>R147+R179+R197+R210</f>
        <v>200</v>
      </c>
      <c r="S146" s="25"/>
      <c r="T146" s="25"/>
      <c r="U146" s="64"/>
    </row>
    <row r="147" ht="28" customHeight="1" spans="1:21">
      <c r="A147" s="17"/>
      <c r="B147" s="27" t="s">
        <v>393</v>
      </c>
      <c r="C147" s="28"/>
      <c r="D147" s="24" t="s">
        <v>394</v>
      </c>
      <c r="E147" s="25"/>
      <c r="F147" s="25"/>
      <c r="G147" s="25"/>
      <c r="H147" s="26"/>
      <c r="I147" s="26"/>
      <c r="J147" s="26"/>
      <c r="K147" s="26"/>
      <c r="L147" s="26"/>
      <c r="M147" s="26"/>
      <c r="N147" s="26">
        <f>N148+N165+N168+N172+N175+N177</f>
        <v>1371.2</v>
      </c>
      <c r="O147" s="26">
        <f>O148+O165+O168+O172+O175+O177</f>
        <v>1101.2</v>
      </c>
      <c r="P147" s="26">
        <f>P148+P165+P168+P172+P175+P177</f>
        <v>30</v>
      </c>
      <c r="Q147" s="26">
        <f>Q148+Q165+Q168+Q172+Q175+Q177</f>
        <v>40</v>
      </c>
      <c r="R147" s="26">
        <f>R148+R165+R168+R172+R175+R177</f>
        <v>200</v>
      </c>
      <c r="S147" s="25"/>
      <c r="T147" s="25"/>
      <c r="U147" s="64"/>
    </row>
    <row r="148" ht="37" customHeight="1" spans="1:21">
      <c r="A148" s="17"/>
      <c r="B148" s="29" t="s">
        <v>395</v>
      </c>
      <c r="C148" s="30"/>
      <c r="D148" s="24" t="s">
        <v>396</v>
      </c>
      <c r="E148" s="25"/>
      <c r="F148" s="25"/>
      <c r="G148" s="25"/>
      <c r="H148" s="26"/>
      <c r="I148" s="26"/>
      <c r="J148" s="26"/>
      <c r="K148" s="26"/>
      <c r="L148" s="26"/>
      <c r="M148" s="26"/>
      <c r="N148" s="26">
        <f>SUM(N149:N164)</f>
        <v>871.2</v>
      </c>
      <c r="O148" s="26">
        <f>SUM(O149:O164)</f>
        <v>851.2</v>
      </c>
      <c r="P148" s="26">
        <f>SUM(P149:P164)</f>
        <v>0</v>
      </c>
      <c r="Q148" s="26">
        <f>SUM(Q149:Q164)</f>
        <v>20</v>
      </c>
      <c r="R148" s="26">
        <f>SUM(R149:R164)</f>
        <v>0</v>
      </c>
      <c r="S148" s="25"/>
      <c r="T148" s="25"/>
      <c r="U148" s="64"/>
    </row>
    <row r="149" ht="93" customHeight="1" spans="1:21">
      <c r="A149" s="20">
        <v>1</v>
      </c>
      <c r="B149" s="36"/>
      <c r="C149" s="53" t="s">
        <v>397</v>
      </c>
      <c r="D149" s="25" t="s">
        <v>398</v>
      </c>
      <c r="E149" s="25" t="s">
        <v>179</v>
      </c>
      <c r="F149" s="25" t="s">
        <v>399</v>
      </c>
      <c r="G149" s="24" t="s">
        <v>35</v>
      </c>
      <c r="H149" s="26" t="s">
        <v>36</v>
      </c>
      <c r="I149" s="26" t="s">
        <v>36</v>
      </c>
      <c r="J149" s="26">
        <v>29</v>
      </c>
      <c r="K149" s="26">
        <v>88</v>
      </c>
      <c r="L149" s="26">
        <v>86</v>
      </c>
      <c r="M149" s="26">
        <v>254</v>
      </c>
      <c r="N149" s="26">
        <f>SUM(O149:R149)</f>
        <v>50</v>
      </c>
      <c r="O149" s="26">
        <v>50</v>
      </c>
      <c r="P149" s="26"/>
      <c r="Q149" s="26">
        <v>0</v>
      </c>
      <c r="R149" s="26">
        <v>0</v>
      </c>
      <c r="S149" s="25" t="s">
        <v>400</v>
      </c>
      <c r="T149" s="25" t="s">
        <v>38</v>
      </c>
      <c r="U149" s="25" t="s">
        <v>401</v>
      </c>
    </row>
    <row r="150" ht="87" customHeight="1" spans="1:21">
      <c r="A150" s="20">
        <v>2</v>
      </c>
      <c r="B150" s="36"/>
      <c r="C150" s="53" t="s">
        <v>402</v>
      </c>
      <c r="D150" s="33" t="s">
        <v>403</v>
      </c>
      <c r="E150" s="25" t="s">
        <v>126</v>
      </c>
      <c r="F150" s="25" t="s">
        <v>404</v>
      </c>
      <c r="G150" s="24" t="s">
        <v>35</v>
      </c>
      <c r="H150" s="26" t="s">
        <v>36</v>
      </c>
      <c r="I150" s="26" t="s">
        <v>36</v>
      </c>
      <c r="J150" s="26">
        <v>36</v>
      </c>
      <c r="K150" s="26">
        <v>110</v>
      </c>
      <c r="L150" s="26">
        <v>108</v>
      </c>
      <c r="M150" s="26">
        <v>341</v>
      </c>
      <c r="N150" s="26">
        <f t="shared" ref="N150:N164" si="4">SUM(O150:R150)</f>
        <v>78</v>
      </c>
      <c r="O150" s="26">
        <v>78</v>
      </c>
      <c r="P150" s="26"/>
      <c r="Q150" s="26">
        <v>0</v>
      </c>
      <c r="R150" s="26">
        <v>0</v>
      </c>
      <c r="S150" s="25" t="s">
        <v>400</v>
      </c>
      <c r="T150" s="25" t="s">
        <v>38</v>
      </c>
      <c r="U150" s="25" t="s">
        <v>401</v>
      </c>
    </row>
    <row r="151" ht="59" customHeight="1" spans="1:21">
      <c r="A151" s="20">
        <v>3</v>
      </c>
      <c r="B151" s="36"/>
      <c r="C151" s="53" t="s">
        <v>405</v>
      </c>
      <c r="D151" s="31" t="s">
        <v>406</v>
      </c>
      <c r="E151" s="25" t="s">
        <v>229</v>
      </c>
      <c r="F151" s="25" t="s">
        <v>407</v>
      </c>
      <c r="G151" s="25" t="s">
        <v>408</v>
      </c>
      <c r="H151" s="26" t="s">
        <v>36</v>
      </c>
      <c r="I151" s="26" t="s">
        <v>36</v>
      </c>
      <c r="J151" s="26">
        <v>19</v>
      </c>
      <c r="K151" s="26">
        <v>56</v>
      </c>
      <c r="L151" s="26">
        <v>62</v>
      </c>
      <c r="M151" s="26">
        <v>193</v>
      </c>
      <c r="N151" s="26">
        <f t="shared" si="4"/>
        <v>95</v>
      </c>
      <c r="O151" s="26">
        <v>95</v>
      </c>
      <c r="P151" s="26"/>
      <c r="Q151" s="26"/>
      <c r="R151" s="26"/>
      <c r="S151" s="25" t="s">
        <v>400</v>
      </c>
      <c r="T151" s="25" t="s">
        <v>44</v>
      </c>
      <c r="U151" s="25" t="s">
        <v>409</v>
      </c>
    </row>
    <row r="152" ht="46" customHeight="1" spans="1:21">
      <c r="A152" s="20">
        <v>4</v>
      </c>
      <c r="B152" s="36"/>
      <c r="C152" s="77" t="s">
        <v>410</v>
      </c>
      <c r="D152" s="31" t="s">
        <v>411</v>
      </c>
      <c r="E152" s="25" t="s">
        <v>235</v>
      </c>
      <c r="F152" s="31" t="s">
        <v>412</v>
      </c>
      <c r="G152" s="24" t="s">
        <v>203</v>
      </c>
      <c r="H152" s="26" t="s">
        <v>49</v>
      </c>
      <c r="I152" s="26" t="s">
        <v>36</v>
      </c>
      <c r="J152" s="26">
        <v>12</v>
      </c>
      <c r="K152" s="26">
        <v>32</v>
      </c>
      <c r="L152" s="26">
        <v>45</v>
      </c>
      <c r="M152" s="26">
        <v>135</v>
      </c>
      <c r="N152" s="26">
        <f t="shared" si="4"/>
        <v>160</v>
      </c>
      <c r="O152" s="26">
        <v>160</v>
      </c>
      <c r="P152" s="26"/>
      <c r="Q152" s="26"/>
      <c r="R152" s="26"/>
      <c r="S152" s="25" t="s">
        <v>400</v>
      </c>
      <c r="T152" s="25" t="s">
        <v>400</v>
      </c>
      <c r="U152" s="25" t="s">
        <v>413</v>
      </c>
    </row>
    <row r="153" ht="63" customHeight="1" spans="1:21">
      <c r="A153" s="20">
        <v>5</v>
      </c>
      <c r="B153" s="36"/>
      <c r="C153" s="53" t="s">
        <v>414</v>
      </c>
      <c r="D153" s="25" t="s">
        <v>415</v>
      </c>
      <c r="E153" s="25" t="s">
        <v>416</v>
      </c>
      <c r="F153" s="25" t="s">
        <v>417</v>
      </c>
      <c r="G153" s="24" t="s">
        <v>291</v>
      </c>
      <c r="H153" s="26" t="s">
        <v>49</v>
      </c>
      <c r="I153" s="26" t="s">
        <v>36</v>
      </c>
      <c r="J153" s="26">
        <v>14</v>
      </c>
      <c r="K153" s="26">
        <v>42</v>
      </c>
      <c r="L153" s="26">
        <v>30</v>
      </c>
      <c r="M153" s="26">
        <v>94</v>
      </c>
      <c r="N153" s="26">
        <f t="shared" si="4"/>
        <v>25</v>
      </c>
      <c r="O153" s="26">
        <v>25</v>
      </c>
      <c r="P153" s="26"/>
      <c r="Q153" s="26"/>
      <c r="R153" s="26"/>
      <c r="S153" s="25" t="s">
        <v>400</v>
      </c>
      <c r="T153" s="25" t="s">
        <v>50</v>
      </c>
      <c r="U153" s="25" t="s">
        <v>418</v>
      </c>
    </row>
    <row r="154" ht="57" customHeight="1" spans="1:21">
      <c r="A154" s="20">
        <v>6</v>
      </c>
      <c r="B154" s="36"/>
      <c r="C154" s="53" t="s">
        <v>419</v>
      </c>
      <c r="D154" s="25" t="s">
        <v>420</v>
      </c>
      <c r="E154" s="25" t="s">
        <v>421</v>
      </c>
      <c r="F154" s="25" t="s">
        <v>422</v>
      </c>
      <c r="G154" s="24" t="s">
        <v>423</v>
      </c>
      <c r="H154" s="26" t="s">
        <v>36</v>
      </c>
      <c r="I154" s="26" t="s">
        <v>36</v>
      </c>
      <c r="J154" s="26">
        <v>5</v>
      </c>
      <c r="K154" s="26">
        <v>15</v>
      </c>
      <c r="L154" s="26">
        <v>15</v>
      </c>
      <c r="M154" s="26">
        <v>48</v>
      </c>
      <c r="N154" s="26">
        <f t="shared" si="4"/>
        <v>44</v>
      </c>
      <c r="O154" s="26">
        <v>44</v>
      </c>
      <c r="P154" s="26"/>
      <c r="Q154" s="26">
        <v>0</v>
      </c>
      <c r="R154" s="26">
        <v>0</v>
      </c>
      <c r="S154" s="25" t="s">
        <v>400</v>
      </c>
      <c r="T154" s="25" t="s">
        <v>343</v>
      </c>
      <c r="U154" s="83" t="s">
        <v>424</v>
      </c>
    </row>
    <row r="155" ht="60" customHeight="1" spans="1:21">
      <c r="A155" s="20">
        <v>7</v>
      </c>
      <c r="B155" s="36"/>
      <c r="C155" s="53" t="s">
        <v>425</v>
      </c>
      <c r="D155" s="25" t="s">
        <v>426</v>
      </c>
      <c r="E155" s="25" t="s">
        <v>97</v>
      </c>
      <c r="F155" s="25" t="s">
        <v>427</v>
      </c>
      <c r="G155" s="24" t="s">
        <v>423</v>
      </c>
      <c r="H155" s="26" t="s">
        <v>36</v>
      </c>
      <c r="I155" s="26" t="s">
        <v>49</v>
      </c>
      <c r="J155" s="26">
        <v>11</v>
      </c>
      <c r="K155" s="26">
        <v>33</v>
      </c>
      <c r="L155" s="26">
        <v>56</v>
      </c>
      <c r="M155" s="26">
        <v>167</v>
      </c>
      <c r="N155" s="26">
        <f t="shared" si="4"/>
        <v>11</v>
      </c>
      <c r="O155" s="26">
        <v>11</v>
      </c>
      <c r="P155" s="26"/>
      <c r="Q155" s="26">
        <v>0</v>
      </c>
      <c r="R155" s="26">
        <v>0</v>
      </c>
      <c r="S155" s="25" t="s">
        <v>400</v>
      </c>
      <c r="T155" s="25" t="s">
        <v>343</v>
      </c>
      <c r="U155" s="83" t="s">
        <v>424</v>
      </c>
    </row>
    <row r="156" ht="60" customHeight="1" spans="1:21">
      <c r="A156" s="20">
        <v>8</v>
      </c>
      <c r="B156" s="36"/>
      <c r="C156" s="53" t="s">
        <v>428</v>
      </c>
      <c r="D156" s="25" t="s">
        <v>429</v>
      </c>
      <c r="E156" s="25" t="s">
        <v>430</v>
      </c>
      <c r="F156" s="25" t="s">
        <v>431</v>
      </c>
      <c r="G156" s="24" t="s">
        <v>423</v>
      </c>
      <c r="H156" s="26" t="s">
        <v>36</v>
      </c>
      <c r="I156" s="26" t="s">
        <v>36</v>
      </c>
      <c r="J156" s="26">
        <v>12</v>
      </c>
      <c r="K156" s="26">
        <v>36</v>
      </c>
      <c r="L156" s="26">
        <v>113</v>
      </c>
      <c r="M156" s="26">
        <v>321</v>
      </c>
      <c r="N156" s="26">
        <f t="shared" si="4"/>
        <v>32</v>
      </c>
      <c r="O156" s="26">
        <v>32</v>
      </c>
      <c r="P156" s="26"/>
      <c r="Q156" s="26">
        <v>0</v>
      </c>
      <c r="R156" s="26">
        <v>0</v>
      </c>
      <c r="S156" s="25" t="s">
        <v>400</v>
      </c>
      <c r="T156" s="25" t="s">
        <v>343</v>
      </c>
      <c r="U156" s="83" t="s">
        <v>424</v>
      </c>
    </row>
    <row r="157" ht="60" customHeight="1" spans="1:21">
      <c r="A157" s="20">
        <v>9</v>
      </c>
      <c r="B157" s="36"/>
      <c r="C157" s="31" t="s">
        <v>432</v>
      </c>
      <c r="D157" s="24" t="s">
        <v>433</v>
      </c>
      <c r="E157" s="31" t="s">
        <v>93</v>
      </c>
      <c r="F157" s="31" t="s">
        <v>434</v>
      </c>
      <c r="G157" s="24" t="s">
        <v>423</v>
      </c>
      <c r="H157" s="26" t="s">
        <v>36</v>
      </c>
      <c r="I157" s="26" t="s">
        <v>36</v>
      </c>
      <c r="J157" s="26">
        <v>8</v>
      </c>
      <c r="K157" s="26">
        <v>24</v>
      </c>
      <c r="L157" s="26">
        <v>16</v>
      </c>
      <c r="M157" s="26">
        <v>42</v>
      </c>
      <c r="N157" s="26">
        <f t="shared" si="4"/>
        <v>8</v>
      </c>
      <c r="O157" s="81">
        <v>8</v>
      </c>
      <c r="P157" s="81"/>
      <c r="Q157" s="45">
        <v>0</v>
      </c>
      <c r="R157" s="45">
        <v>0</v>
      </c>
      <c r="S157" s="25" t="s">
        <v>400</v>
      </c>
      <c r="T157" s="24" t="s">
        <v>343</v>
      </c>
      <c r="U157" s="83" t="s">
        <v>424</v>
      </c>
    </row>
    <row r="158" ht="60" customHeight="1" spans="1:21">
      <c r="A158" s="20">
        <v>10</v>
      </c>
      <c r="B158" s="36"/>
      <c r="C158" s="53" t="s">
        <v>435</v>
      </c>
      <c r="D158" s="25" t="s">
        <v>436</v>
      </c>
      <c r="E158" s="25" t="s">
        <v>83</v>
      </c>
      <c r="F158" s="25" t="s">
        <v>437</v>
      </c>
      <c r="G158" s="24" t="s">
        <v>423</v>
      </c>
      <c r="H158" s="26" t="s">
        <v>36</v>
      </c>
      <c r="I158" s="26" t="s">
        <v>36</v>
      </c>
      <c r="J158" s="26">
        <v>22</v>
      </c>
      <c r="K158" s="26">
        <v>61</v>
      </c>
      <c r="L158" s="26">
        <v>60</v>
      </c>
      <c r="M158" s="26">
        <v>213</v>
      </c>
      <c r="N158" s="26">
        <f t="shared" si="4"/>
        <v>6.2</v>
      </c>
      <c r="O158" s="26">
        <v>6.2</v>
      </c>
      <c r="P158" s="26"/>
      <c r="Q158" s="26">
        <v>0</v>
      </c>
      <c r="R158" s="26">
        <v>0</v>
      </c>
      <c r="S158" s="25" t="s">
        <v>400</v>
      </c>
      <c r="T158" s="25" t="s">
        <v>343</v>
      </c>
      <c r="U158" s="83" t="s">
        <v>424</v>
      </c>
    </row>
    <row r="159" ht="60" customHeight="1" spans="1:21">
      <c r="A159" s="20">
        <v>11</v>
      </c>
      <c r="B159" s="36"/>
      <c r="C159" s="53" t="s">
        <v>438</v>
      </c>
      <c r="D159" s="25" t="s">
        <v>439</v>
      </c>
      <c r="E159" s="25" t="s">
        <v>117</v>
      </c>
      <c r="F159" s="25" t="s">
        <v>427</v>
      </c>
      <c r="G159" s="24" t="s">
        <v>423</v>
      </c>
      <c r="H159" s="26" t="s">
        <v>36</v>
      </c>
      <c r="I159" s="26" t="s">
        <v>49</v>
      </c>
      <c r="J159" s="26">
        <v>13</v>
      </c>
      <c r="K159" s="26">
        <v>39</v>
      </c>
      <c r="L159" s="26">
        <v>56</v>
      </c>
      <c r="M159" s="26">
        <v>120</v>
      </c>
      <c r="N159" s="26">
        <f t="shared" si="4"/>
        <v>9</v>
      </c>
      <c r="O159" s="26">
        <v>9</v>
      </c>
      <c r="P159" s="26"/>
      <c r="Q159" s="26">
        <v>0</v>
      </c>
      <c r="R159" s="26">
        <v>0</v>
      </c>
      <c r="S159" s="25" t="s">
        <v>400</v>
      </c>
      <c r="T159" s="25" t="s">
        <v>343</v>
      </c>
      <c r="U159" s="83" t="s">
        <v>424</v>
      </c>
    </row>
    <row r="160" ht="60" customHeight="1" spans="1:21">
      <c r="A160" s="20">
        <v>12</v>
      </c>
      <c r="B160" s="36"/>
      <c r="C160" s="31" t="s">
        <v>440</v>
      </c>
      <c r="D160" s="31" t="s">
        <v>441</v>
      </c>
      <c r="E160" s="31" t="s">
        <v>174</v>
      </c>
      <c r="F160" s="31" t="s">
        <v>442</v>
      </c>
      <c r="G160" s="31" t="s">
        <v>241</v>
      </c>
      <c r="H160" s="26" t="s">
        <v>49</v>
      </c>
      <c r="I160" s="26" t="s">
        <v>36</v>
      </c>
      <c r="J160" s="26">
        <v>11</v>
      </c>
      <c r="K160" s="26">
        <v>35</v>
      </c>
      <c r="L160" s="26">
        <v>32</v>
      </c>
      <c r="M160" s="26">
        <v>93</v>
      </c>
      <c r="N160" s="26">
        <f t="shared" si="4"/>
        <v>19</v>
      </c>
      <c r="O160" s="81">
        <v>19</v>
      </c>
      <c r="P160" s="81"/>
      <c r="Q160" s="61"/>
      <c r="R160" s="61"/>
      <c r="S160" s="25" t="s">
        <v>400</v>
      </c>
      <c r="T160" s="31" t="s">
        <v>443</v>
      </c>
      <c r="U160" s="83" t="s">
        <v>424</v>
      </c>
    </row>
    <row r="161" ht="53" customHeight="1" spans="1:21">
      <c r="A161" s="20">
        <v>13</v>
      </c>
      <c r="B161" s="36"/>
      <c r="C161" s="31" t="s">
        <v>444</v>
      </c>
      <c r="D161" s="31" t="s">
        <v>445</v>
      </c>
      <c r="E161" s="31" t="s">
        <v>155</v>
      </c>
      <c r="F161" s="31" t="s">
        <v>446</v>
      </c>
      <c r="G161" s="31" t="s">
        <v>241</v>
      </c>
      <c r="H161" s="26" t="s">
        <v>49</v>
      </c>
      <c r="I161" s="26" t="s">
        <v>36</v>
      </c>
      <c r="J161" s="26">
        <v>10</v>
      </c>
      <c r="K161" s="26">
        <v>32</v>
      </c>
      <c r="L161" s="26">
        <v>42</v>
      </c>
      <c r="M161" s="26">
        <v>134</v>
      </c>
      <c r="N161" s="26">
        <f t="shared" si="4"/>
        <v>24</v>
      </c>
      <c r="O161" s="69">
        <v>24</v>
      </c>
      <c r="P161" s="69"/>
      <c r="Q161" s="35"/>
      <c r="R161" s="35"/>
      <c r="S161" s="25" t="s">
        <v>400</v>
      </c>
      <c r="T161" s="31" t="s">
        <v>443</v>
      </c>
      <c r="U161" s="83" t="s">
        <v>424</v>
      </c>
    </row>
    <row r="162" ht="54" customHeight="1" spans="1:21">
      <c r="A162" s="20">
        <v>14</v>
      </c>
      <c r="B162" s="36"/>
      <c r="C162" s="53" t="s">
        <v>447</v>
      </c>
      <c r="D162" s="25" t="s">
        <v>448</v>
      </c>
      <c r="E162" s="25" t="s">
        <v>97</v>
      </c>
      <c r="F162" s="25" t="s">
        <v>449</v>
      </c>
      <c r="G162" s="25" t="s">
        <v>231</v>
      </c>
      <c r="H162" s="26" t="s">
        <v>36</v>
      </c>
      <c r="I162" s="26" t="s">
        <v>49</v>
      </c>
      <c r="J162" s="26">
        <v>16</v>
      </c>
      <c r="K162" s="26">
        <v>34</v>
      </c>
      <c r="L162" s="26">
        <v>65</v>
      </c>
      <c r="M162" s="26">
        <v>191</v>
      </c>
      <c r="N162" s="26">
        <f t="shared" si="4"/>
        <v>70</v>
      </c>
      <c r="O162" s="26">
        <v>50</v>
      </c>
      <c r="P162" s="26"/>
      <c r="Q162" s="26">
        <v>20</v>
      </c>
      <c r="R162" s="26">
        <v>0</v>
      </c>
      <c r="S162" s="25" t="s">
        <v>400</v>
      </c>
      <c r="T162" s="25" t="s">
        <v>343</v>
      </c>
      <c r="U162" s="25" t="s">
        <v>450</v>
      </c>
    </row>
    <row r="163" ht="58" customHeight="1" spans="1:21">
      <c r="A163" s="20">
        <v>15</v>
      </c>
      <c r="B163" s="36"/>
      <c r="C163" s="53" t="s">
        <v>451</v>
      </c>
      <c r="D163" s="25" t="s">
        <v>452</v>
      </c>
      <c r="E163" s="25" t="s">
        <v>262</v>
      </c>
      <c r="F163" s="25" t="s">
        <v>453</v>
      </c>
      <c r="G163" s="25" t="s">
        <v>360</v>
      </c>
      <c r="H163" s="26" t="s">
        <v>36</v>
      </c>
      <c r="I163" s="26" t="s">
        <v>36</v>
      </c>
      <c r="J163" s="26">
        <v>16</v>
      </c>
      <c r="K163" s="26">
        <v>50</v>
      </c>
      <c r="L163" s="26">
        <v>311</v>
      </c>
      <c r="M163" s="26">
        <v>891</v>
      </c>
      <c r="N163" s="26">
        <f t="shared" si="4"/>
        <v>160</v>
      </c>
      <c r="O163" s="26">
        <v>160</v>
      </c>
      <c r="P163" s="26"/>
      <c r="Q163" s="26"/>
      <c r="R163" s="26"/>
      <c r="S163" s="25" t="s">
        <v>400</v>
      </c>
      <c r="T163" s="25" t="s">
        <v>70</v>
      </c>
      <c r="U163" s="25" t="s">
        <v>454</v>
      </c>
    </row>
    <row r="164" ht="74" customHeight="1" spans="1:21">
      <c r="A164" s="20">
        <v>16</v>
      </c>
      <c r="B164" s="36"/>
      <c r="C164" s="49" t="s">
        <v>455</v>
      </c>
      <c r="D164" s="78" t="s">
        <v>456</v>
      </c>
      <c r="E164" s="25" t="s">
        <v>275</v>
      </c>
      <c r="F164" s="25" t="s">
        <v>457</v>
      </c>
      <c r="G164" s="25" t="s">
        <v>458</v>
      </c>
      <c r="H164" s="26" t="s">
        <v>36</v>
      </c>
      <c r="I164" s="26" t="s">
        <v>36</v>
      </c>
      <c r="J164" s="26">
        <v>9</v>
      </c>
      <c r="K164" s="26">
        <v>26</v>
      </c>
      <c r="L164" s="26">
        <v>35</v>
      </c>
      <c r="M164" s="26">
        <v>106</v>
      </c>
      <c r="N164" s="26">
        <f t="shared" si="4"/>
        <v>80</v>
      </c>
      <c r="O164" s="26">
        <v>80</v>
      </c>
      <c r="P164" s="26"/>
      <c r="Q164" s="26"/>
      <c r="R164" s="26"/>
      <c r="S164" s="31" t="s">
        <v>400</v>
      </c>
      <c r="T164" s="25" t="s">
        <v>459</v>
      </c>
      <c r="U164" s="25" t="s">
        <v>460</v>
      </c>
    </row>
    <row r="165" ht="28" customHeight="1" spans="1:21">
      <c r="A165" s="17"/>
      <c r="B165" s="29" t="s">
        <v>461</v>
      </c>
      <c r="C165" s="30"/>
      <c r="D165" s="24" t="s">
        <v>280</v>
      </c>
      <c r="E165" s="25"/>
      <c r="F165" s="25"/>
      <c r="G165" s="25"/>
      <c r="H165" s="26"/>
      <c r="I165" s="26"/>
      <c r="J165" s="26"/>
      <c r="K165" s="26"/>
      <c r="L165" s="26"/>
      <c r="M165" s="26"/>
      <c r="N165" s="26">
        <f>SUM(N166:N167)</f>
        <v>250</v>
      </c>
      <c r="O165" s="26">
        <f>SUM(O166:O167)</f>
        <v>0</v>
      </c>
      <c r="P165" s="26">
        <f>SUM(P166:P167)</f>
        <v>30</v>
      </c>
      <c r="Q165" s="26">
        <f>SUM(Q166:Q167)</f>
        <v>20</v>
      </c>
      <c r="R165" s="26">
        <f>SUM(R166:R167)</f>
        <v>200</v>
      </c>
      <c r="S165" s="25"/>
      <c r="T165" s="25"/>
      <c r="U165" s="64"/>
    </row>
    <row r="166" ht="74" customHeight="1" spans="1:21">
      <c r="A166" s="20">
        <v>1</v>
      </c>
      <c r="B166" s="36"/>
      <c r="C166" s="54" t="s">
        <v>462</v>
      </c>
      <c r="D166" s="47" t="s">
        <v>463</v>
      </c>
      <c r="E166" s="54" t="s">
        <v>107</v>
      </c>
      <c r="F166" s="54" t="s">
        <v>464</v>
      </c>
      <c r="G166" s="31" t="s">
        <v>241</v>
      </c>
      <c r="H166" s="26" t="s">
        <v>36</v>
      </c>
      <c r="I166" s="26" t="s">
        <v>36</v>
      </c>
      <c r="J166" s="26">
        <v>68</v>
      </c>
      <c r="K166" s="26">
        <v>205</v>
      </c>
      <c r="L166" s="26">
        <v>175</v>
      </c>
      <c r="M166" s="26">
        <v>560</v>
      </c>
      <c r="N166" s="26">
        <f t="shared" ref="N166:N170" si="5">SUM(O166:R166)</f>
        <v>200</v>
      </c>
      <c r="O166" s="81"/>
      <c r="P166" s="81"/>
      <c r="Q166" s="61"/>
      <c r="R166" s="61">
        <v>200</v>
      </c>
      <c r="S166" s="31" t="s">
        <v>400</v>
      </c>
      <c r="T166" s="24" t="s">
        <v>343</v>
      </c>
      <c r="U166" s="25" t="s">
        <v>465</v>
      </c>
    </row>
    <row r="167" ht="93" customHeight="1" spans="1:21">
      <c r="A167" s="20">
        <v>2</v>
      </c>
      <c r="B167" s="36"/>
      <c r="C167" s="36" t="s">
        <v>466</v>
      </c>
      <c r="D167" s="36" t="s">
        <v>467</v>
      </c>
      <c r="E167" s="36" t="s">
        <v>122</v>
      </c>
      <c r="F167" s="36" t="s">
        <v>468</v>
      </c>
      <c r="G167" s="36" t="s">
        <v>291</v>
      </c>
      <c r="H167" s="26" t="s">
        <v>36</v>
      </c>
      <c r="I167" s="26" t="s">
        <v>49</v>
      </c>
      <c r="J167" s="26">
        <v>32</v>
      </c>
      <c r="K167" s="26">
        <v>86</v>
      </c>
      <c r="L167" s="26">
        <v>97</v>
      </c>
      <c r="M167" s="26">
        <v>261</v>
      </c>
      <c r="N167" s="26">
        <f t="shared" si="5"/>
        <v>50</v>
      </c>
      <c r="O167" s="81"/>
      <c r="P167" s="81">
        <v>30</v>
      </c>
      <c r="Q167" s="62">
        <v>20</v>
      </c>
      <c r="R167" s="62"/>
      <c r="S167" s="31" t="s">
        <v>400</v>
      </c>
      <c r="T167" s="36" t="s">
        <v>70</v>
      </c>
      <c r="U167" s="25" t="s">
        <v>469</v>
      </c>
    </row>
    <row r="168" ht="41" customHeight="1" spans="1:21">
      <c r="A168" s="20"/>
      <c r="B168" s="29" t="s">
        <v>470</v>
      </c>
      <c r="C168" s="30"/>
      <c r="D168" s="24" t="s">
        <v>280</v>
      </c>
      <c r="E168" s="25"/>
      <c r="F168" s="25"/>
      <c r="G168" s="25"/>
      <c r="H168" s="26"/>
      <c r="I168" s="26"/>
      <c r="J168" s="26"/>
      <c r="K168" s="26"/>
      <c r="L168" s="26"/>
      <c r="M168" s="26"/>
      <c r="N168" s="26">
        <f>SUM(N169:N171)</f>
        <v>150</v>
      </c>
      <c r="O168" s="26">
        <f>SUM(O169:O171)</f>
        <v>150</v>
      </c>
      <c r="P168" s="26">
        <f>SUM(P169:P171)</f>
        <v>0</v>
      </c>
      <c r="Q168" s="26">
        <f>SUM(Q169:Q171)</f>
        <v>0</v>
      </c>
      <c r="R168" s="26">
        <f>SUM(R169:R171)</f>
        <v>0</v>
      </c>
      <c r="S168" s="25"/>
      <c r="T168" s="25"/>
      <c r="U168" s="64"/>
    </row>
    <row r="169" ht="78" customHeight="1" spans="1:21">
      <c r="A169" s="20">
        <v>1</v>
      </c>
      <c r="B169" s="36"/>
      <c r="C169" s="53" t="s">
        <v>471</v>
      </c>
      <c r="D169" s="25" t="s">
        <v>472</v>
      </c>
      <c r="E169" s="25" t="s">
        <v>473</v>
      </c>
      <c r="F169" s="25" t="s">
        <v>474</v>
      </c>
      <c r="G169" s="25" t="s">
        <v>35</v>
      </c>
      <c r="H169" s="26" t="s">
        <v>36</v>
      </c>
      <c r="I169" s="26" t="s">
        <v>36</v>
      </c>
      <c r="J169" s="26">
        <v>19</v>
      </c>
      <c r="K169" s="26">
        <v>55</v>
      </c>
      <c r="L169" s="26">
        <v>57</v>
      </c>
      <c r="M169" s="26">
        <v>180</v>
      </c>
      <c r="N169" s="26">
        <f t="shared" si="5"/>
        <v>35</v>
      </c>
      <c r="O169" s="26">
        <v>35</v>
      </c>
      <c r="P169" s="26"/>
      <c r="Q169" s="26">
        <v>0</v>
      </c>
      <c r="R169" s="26">
        <v>0</v>
      </c>
      <c r="S169" s="25" t="s">
        <v>475</v>
      </c>
      <c r="T169" s="25" t="s">
        <v>476</v>
      </c>
      <c r="U169" s="37" t="s">
        <v>477</v>
      </c>
    </row>
    <row r="170" ht="74" customHeight="1" spans="1:21">
      <c r="A170" s="20">
        <v>2</v>
      </c>
      <c r="B170" s="36"/>
      <c r="C170" s="53" t="s">
        <v>478</v>
      </c>
      <c r="D170" s="25" t="s">
        <v>479</v>
      </c>
      <c r="E170" s="25" t="s">
        <v>89</v>
      </c>
      <c r="F170" s="25" t="s">
        <v>480</v>
      </c>
      <c r="G170" s="25" t="s">
        <v>481</v>
      </c>
      <c r="H170" s="26" t="s">
        <v>36</v>
      </c>
      <c r="I170" s="26" t="s">
        <v>36</v>
      </c>
      <c r="J170" s="26">
        <v>86</v>
      </c>
      <c r="K170" s="26">
        <v>241</v>
      </c>
      <c r="L170" s="26">
        <v>400</v>
      </c>
      <c r="M170" s="26">
        <v>1162</v>
      </c>
      <c r="N170" s="26">
        <f t="shared" si="5"/>
        <v>115</v>
      </c>
      <c r="O170" s="26">
        <v>115</v>
      </c>
      <c r="P170" s="26"/>
      <c r="Q170" s="26">
        <v>0</v>
      </c>
      <c r="R170" s="26">
        <v>0</v>
      </c>
      <c r="S170" s="25" t="s">
        <v>475</v>
      </c>
      <c r="T170" s="25" t="s">
        <v>91</v>
      </c>
      <c r="U170" s="37" t="s">
        <v>482</v>
      </c>
    </row>
    <row r="171" ht="32" customHeight="1" spans="1:21">
      <c r="A171" s="17"/>
      <c r="B171" s="36"/>
      <c r="C171" s="25"/>
      <c r="D171" s="25"/>
      <c r="E171" s="25"/>
      <c r="F171" s="25"/>
      <c r="G171" s="25"/>
      <c r="H171" s="26"/>
      <c r="I171" s="26"/>
      <c r="J171" s="26"/>
      <c r="K171" s="26"/>
      <c r="L171" s="26"/>
      <c r="M171" s="26"/>
      <c r="N171" s="26"/>
      <c r="O171" s="26"/>
      <c r="P171" s="26"/>
      <c r="Q171" s="26"/>
      <c r="R171" s="26"/>
      <c r="S171" s="25"/>
      <c r="T171" s="25"/>
      <c r="U171" s="64"/>
    </row>
    <row r="172" ht="42" customHeight="1" spans="1:21">
      <c r="A172" s="17"/>
      <c r="B172" s="29" t="s">
        <v>483</v>
      </c>
      <c r="C172" s="30"/>
      <c r="D172" s="24" t="s">
        <v>280</v>
      </c>
      <c r="E172" s="25"/>
      <c r="F172" s="25"/>
      <c r="G172" s="25"/>
      <c r="H172" s="26"/>
      <c r="I172" s="26"/>
      <c r="J172" s="26"/>
      <c r="K172" s="26"/>
      <c r="L172" s="26"/>
      <c r="M172" s="26"/>
      <c r="N172" s="26">
        <f>SUM(N173:N174)</f>
        <v>100</v>
      </c>
      <c r="O172" s="26">
        <f>SUM(O173:O174)</f>
        <v>100</v>
      </c>
      <c r="P172" s="26">
        <f>SUM(P173:P174)</f>
        <v>0</v>
      </c>
      <c r="Q172" s="26">
        <f>SUM(Q173:Q174)</f>
        <v>0</v>
      </c>
      <c r="R172" s="26">
        <f>SUM(R173:R174)</f>
        <v>0</v>
      </c>
      <c r="S172" s="25"/>
      <c r="T172" s="25"/>
      <c r="U172" s="64"/>
    </row>
    <row r="173" ht="72" customHeight="1" spans="1:21">
      <c r="A173" s="20">
        <v>1</v>
      </c>
      <c r="B173" s="36"/>
      <c r="C173" s="25" t="s">
        <v>484</v>
      </c>
      <c r="D173" s="25" t="s">
        <v>485</v>
      </c>
      <c r="E173" s="25" t="s">
        <v>122</v>
      </c>
      <c r="F173" s="25" t="s">
        <v>486</v>
      </c>
      <c r="G173" s="25" t="s">
        <v>487</v>
      </c>
      <c r="H173" s="26" t="s">
        <v>36</v>
      </c>
      <c r="I173" s="26" t="s">
        <v>49</v>
      </c>
      <c r="J173" s="26">
        <v>14</v>
      </c>
      <c r="K173" s="26">
        <v>43</v>
      </c>
      <c r="L173" s="26">
        <v>45</v>
      </c>
      <c r="M173" s="26">
        <v>223</v>
      </c>
      <c r="N173" s="26">
        <f>SUM(O173:R173)</f>
        <v>70</v>
      </c>
      <c r="O173" s="26">
        <v>70</v>
      </c>
      <c r="P173" s="26"/>
      <c r="Q173" s="26"/>
      <c r="R173" s="26"/>
      <c r="S173" s="25" t="s">
        <v>488</v>
      </c>
      <c r="T173" s="25" t="s">
        <v>70</v>
      </c>
      <c r="U173" s="25" t="s">
        <v>489</v>
      </c>
    </row>
    <row r="174" ht="58" customHeight="1" spans="1:21">
      <c r="A174" s="17">
        <v>2</v>
      </c>
      <c r="B174" s="36"/>
      <c r="C174" s="25" t="s">
        <v>490</v>
      </c>
      <c r="D174" s="25" t="s">
        <v>491</v>
      </c>
      <c r="E174" s="25" t="s">
        <v>235</v>
      </c>
      <c r="F174" s="25" t="s">
        <v>492</v>
      </c>
      <c r="G174" s="25" t="s">
        <v>487</v>
      </c>
      <c r="H174" s="26" t="s">
        <v>49</v>
      </c>
      <c r="I174" s="26" t="s">
        <v>36</v>
      </c>
      <c r="J174" s="26">
        <v>16</v>
      </c>
      <c r="K174" s="26">
        <v>52</v>
      </c>
      <c r="L174" s="26">
        <v>50</v>
      </c>
      <c r="M174" s="26">
        <v>260</v>
      </c>
      <c r="N174" s="26">
        <f>SUM(O174:R174)</f>
        <v>30</v>
      </c>
      <c r="O174" s="26">
        <v>30</v>
      </c>
      <c r="P174" s="26"/>
      <c r="Q174" s="26"/>
      <c r="R174" s="26"/>
      <c r="S174" s="25" t="s">
        <v>488</v>
      </c>
      <c r="T174" s="25" t="s">
        <v>50</v>
      </c>
      <c r="U174" s="25" t="s">
        <v>489</v>
      </c>
    </row>
    <row r="175" ht="28" customHeight="1" spans="1:21">
      <c r="A175" s="17"/>
      <c r="B175" s="29" t="s">
        <v>493</v>
      </c>
      <c r="C175" s="30"/>
      <c r="D175" s="25"/>
      <c r="E175" s="25"/>
      <c r="F175" s="25"/>
      <c r="G175" s="25"/>
      <c r="H175" s="26"/>
      <c r="I175" s="26"/>
      <c r="J175" s="26"/>
      <c r="K175" s="26"/>
      <c r="L175" s="26"/>
      <c r="M175" s="26"/>
      <c r="N175" s="26"/>
      <c r="O175" s="26"/>
      <c r="P175" s="26"/>
      <c r="Q175" s="26"/>
      <c r="R175" s="26"/>
      <c r="S175" s="25"/>
      <c r="T175" s="25"/>
      <c r="U175" s="64"/>
    </row>
    <row r="176" spans="1:21">
      <c r="A176" s="17"/>
      <c r="B176" s="36"/>
      <c r="C176" s="25"/>
      <c r="D176" s="25"/>
      <c r="E176" s="25"/>
      <c r="F176" s="25"/>
      <c r="G176" s="25"/>
      <c r="H176" s="26"/>
      <c r="I176" s="26"/>
      <c r="J176" s="26"/>
      <c r="K176" s="26"/>
      <c r="L176" s="26"/>
      <c r="M176" s="26"/>
      <c r="N176" s="26"/>
      <c r="O176" s="26"/>
      <c r="P176" s="26"/>
      <c r="Q176" s="26"/>
      <c r="R176" s="26"/>
      <c r="S176" s="25"/>
      <c r="T176" s="25"/>
      <c r="U176" s="64"/>
    </row>
    <row r="177" ht="21" customHeight="1" spans="1:21">
      <c r="A177" s="17"/>
      <c r="B177" s="29" t="s">
        <v>494</v>
      </c>
      <c r="C177" s="30"/>
      <c r="D177" s="25"/>
      <c r="E177" s="25"/>
      <c r="F177" s="25"/>
      <c r="G177" s="25"/>
      <c r="H177" s="26"/>
      <c r="I177" s="26"/>
      <c r="J177" s="26"/>
      <c r="K177" s="26"/>
      <c r="L177" s="26"/>
      <c r="M177" s="26"/>
      <c r="N177" s="26"/>
      <c r="O177" s="26"/>
      <c r="P177" s="26"/>
      <c r="Q177" s="26"/>
      <c r="R177" s="26"/>
      <c r="S177" s="25"/>
      <c r="T177" s="25"/>
      <c r="U177" s="64"/>
    </row>
    <row r="178" spans="1:21">
      <c r="A178" s="17"/>
      <c r="B178" s="36"/>
      <c r="C178" s="25"/>
      <c r="D178" s="25"/>
      <c r="E178" s="25"/>
      <c r="F178" s="25"/>
      <c r="G178" s="25"/>
      <c r="H178" s="26"/>
      <c r="I178" s="26"/>
      <c r="J178" s="26"/>
      <c r="K178" s="26"/>
      <c r="L178" s="26"/>
      <c r="M178" s="26"/>
      <c r="N178" s="26"/>
      <c r="O178" s="26"/>
      <c r="P178" s="26"/>
      <c r="Q178" s="26"/>
      <c r="R178" s="26"/>
      <c r="S178" s="25"/>
      <c r="T178" s="25"/>
      <c r="U178" s="64"/>
    </row>
    <row r="179" ht="31" customHeight="1" spans="1:21">
      <c r="A179" s="17"/>
      <c r="B179" s="27" t="s">
        <v>495</v>
      </c>
      <c r="C179" s="28"/>
      <c r="D179" s="24" t="s">
        <v>496</v>
      </c>
      <c r="E179" s="25"/>
      <c r="F179" s="25"/>
      <c r="G179" s="25"/>
      <c r="H179" s="26"/>
      <c r="I179" s="26"/>
      <c r="J179" s="26"/>
      <c r="K179" s="26"/>
      <c r="L179" s="26"/>
      <c r="M179" s="26"/>
      <c r="N179" s="26">
        <f>N180+N184+N187+N190</f>
        <v>405</v>
      </c>
      <c r="O179" s="26">
        <f>O180+O184+O187+O190</f>
        <v>135</v>
      </c>
      <c r="P179" s="26">
        <f>P180+P184+P187+P190</f>
        <v>270</v>
      </c>
      <c r="Q179" s="26">
        <f>Q180+Q184+Q187+Q190</f>
        <v>0</v>
      </c>
      <c r="R179" s="26">
        <f>R180+R184+R187+R190</f>
        <v>0</v>
      </c>
      <c r="S179" s="25"/>
      <c r="T179" s="25"/>
      <c r="U179" s="64"/>
    </row>
    <row r="180" ht="36" customHeight="1" spans="1:21">
      <c r="A180" s="17"/>
      <c r="B180" s="29" t="s">
        <v>497</v>
      </c>
      <c r="C180" s="30"/>
      <c r="D180" s="24" t="s">
        <v>498</v>
      </c>
      <c r="E180" s="25"/>
      <c r="F180" s="25"/>
      <c r="G180" s="25"/>
      <c r="H180" s="26"/>
      <c r="I180" s="26"/>
      <c r="J180" s="26"/>
      <c r="K180" s="26"/>
      <c r="L180" s="26"/>
      <c r="M180" s="26"/>
      <c r="N180" s="26">
        <f>SUM(N181:N183)</f>
        <v>95</v>
      </c>
      <c r="O180" s="26">
        <f>SUM(O181:O183)</f>
        <v>95</v>
      </c>
      <c r="P180" s="26">
        <f>SUM(P181:P183)</f>
        <v>0</v>
      </c>
      <c r="Q180" s="26">
        <f>SUM(Q181:Q183)</f>
        <v>0</v>
      </c>
      <c r="R180" s="26">
        <f>SUM(R181:R183)</f>
        <v>0</v>
      </c>
      <c r="S180" s="25"/>
      <c r="T180" s="25"/>
      <c r="U180" s="64"/>
    </row>
    <row r="181" ht="63" customHeight="1" spans="1:21">
      <c r="A181" s="20">
        <v>1</v>
      </c>
      <c r="B181" s="36"/>
      <c r="C181" s="53" t="s">
        <v>499</v>
      </c>
      <c r="D181" s="25" t="s">
        <v>500</v>
      </c>
      <c r="E181" s="25" t="s">
        <v>174</v>
      </c>
      <c r="F181" s="25" t="s">
        <v>501</v>
      </c>
      <c r="G181" s="25" t="s">
        <v>502</v>
      </c>
      <c r="H181" s="26" t="s">
        <v>49</v>
      </c>
      <c r="I181" s="26" t="s">
        <v>36</v>
      </c>
      <c r="J181" s="26">
        <v>89</v>
      </c>
      <c r="K181" s="26">
        <v>259</v>
      </c>
      <c r="L181" s="26">
        <v>357</v>
      </c>
      <c r="M181" s="26">
        <v>1020</v>
      </c>
      <c r="N181" s="26">
        <f t="shared" ref="N181:N185" si="6">SUM(O181:R181)</f>
        <v>25</v>
      </c>
      <c r="O181" s="26">
        <v>25</v>
      </c>
      <c r="P181" s="26"/>
      <c r="Q181" s="26"/>
      <c r="R181" s="26"/>
      <c r="S181" s="25" t="s">
        <v>37</v>
      </c>
      <c r="T181" s="25" t="s">
        <v>50</v>
      </c>
      <c r="U181" s="17" t="s">
        <v>503</v>
      </c>
    </row>
    <row r="182" ht="60" customHeight="1" spans="1:21">
      <c r="A182" s="20">
        <v>2</v>
      </c>
      <c r="B182" s="36"/>
      <c r="C182" s="53" t="s">
        <v>504</v>
      </c>
      <c r="D182" s="25" t="s">
        <v>505</v>
      </c>
      <c r="E182" s="25" t="s">
        <v>506</v>
      </c>
      <c r="F182" s="25" t="s">
        <v>507</v>
      </c>
      <c r="G182" s="25" t="s">
        <v>502</v>
      </c>
      <c r="H182" s="26" t="s">
        <v>36</v>
      </c>
      <c r="I182" s="26" t="s">
        <v>36</v>
      </c>
      <c r="J182" s="26">
        <v>67</v>
      </c>
      <c r="K182" s="26">
        <v>198</v>
      </c>
      <c r="L182" s="26">
        <v>217</v>
      </c>
      <c r="M182" s="26">
        <v>652</v>
      </c>
      <c r="N182" s="26">
        <f t="shared" si="6"/>
        <v>20</v>
      </c>
      <c r="O182" s="26">
        <v>20</v>
      </c>
      <c r="P182" s="26"/>
      <c r="Q182" s="26"/>
      <c r="R182" s="26"/>
      <c r="S182" s="25" t="s">
        <v>37</v>
      </c>
      <c r="T182" s="25" t="s">
        <v>152</v>
      </c>
      <c r="U182" s="17" t="s">
        <v>503</v>
      </c>
    </row>
    <row r="183" ht="60" customHeight="1" spans="1:21">
      <c r="A183" s="20">
        <v>3</v>
      </c>
      <c r="B183" s="36"/>
      <c r="C183" s="31" t="s">
        <v>508</v>
      </c>
      <c r="D183" s="33" t="s">
        <v>509</v>
      </c>
      <c r="E183" s="36" t="s">
        <v>266</v>
      </c>
      <c r="F183" s="36" t="s">
        <v>510</v>
      </c>
      <c r="G183" s="25" t="s">
        <v>502</v>
      </c>
      <c r="H183" s="26" t="s">
        <v>36</v>
      </c>
      <c r="I183" s="26" t="s">
        <v>36</v>
      </c>
      <c r="J183" s="26">
        <v>51</v>
      </c>
      <c r="K183" s="26">
        <v>152</v>
      </c>
      <c r="L183" s="26">
        <v>180</v>
      </c>
      <c r="M183" s="26">
        <v>923</v>
      </c>
      <c r="N183" s="26">
        <f t="shared" si="6"/>
        <v>50</v>
      </c>
      <c r="O183" s="69">
        <v>50</v>
      </c>
      <c r="P183" s="69"/>
      <c r="Q183" s="35"/>
      <c r="R183" s="35"/>
      <c r="S183" s="31" t="s">
        <v>37</v>
      </c>
      <c r="T183" s="31" t="s">
        <v>70</v>
      </c>
      <c r="U183" s="17" t="s">
        <v>503</v>
      </c>
    </row>
    <row r="184" ht="22" customHeight="1" spans="1:21">
      <c r="A184" s="17"/>
      <c r="B184" s="29" t="s">
        <v>511</v>
      </c>
      <c r="C184" s="30"/>
      <c r="D184" s="24" t="s">
        <v>280</v>
      </c>
      <c r="E184" s="25"/>
      <c r="F184" s="25"/>
      <c r="G184" s="25"/>
      <c r="H184" s="26"/>
      <c r="I184" s="26"/>
      <c r="J184" s="26"/>
      <c r="K184" s="26"/>
      <c r="L184" s="26"/>
      <c r="M184" s="26"/>
      <c r="N184" s="26">
        <f>SUM(N185:N186)</f>
        <v>70</v>
      </c>
      <c r="O184" s="26">
        <f>SUM(O185:O186)</f>
        <v>40</v>
      </c>
      <c r="P184" s="26">
        <f>SUM(P185:P186)</f>
        <v>30</v>
      </c>
      <c r="Q184" s="26">
        <f>SUM(Q185:Q186)</f>
        <v>0</v>
      </c>
      <c r="R184" s="26">
        <f>SUM(R185:R186)</f>
        <v>0</v>
      </c>
      <c r="S184" s="25"/>
      <c r="T184" s="25"/>
      <c r="U184" s="64"/>
    </row>
    <row r="185" ht="83" customHeight="1" spans="1:21">
      <c r="A185" s="20">
        <v>1</v>
      </c>
      <c r="B185" s="36"/>
      <c r="C185" s="25" t="s">
        <v>512</v>
      </c>
      <c r="D185" s="25" t="s">
        <v>513</v>
      </c>
      <c r="E185" s="25" t="s">
        <v>207</v>
      </c>
      <c r="F185" s="25" t="s">
        <v>514</v>
      </c>
      <c r="G185" s="25" t="s">
        <v>502</v>
      </c>
      <c r="H185" s="26" t="s">
        <v>36</v>
      </c>
      <c r="I185" s="26" t="s">
        <v>36</v>
      </c>
      <c r="J185" s="26">
        <v>8</v>
      </c>
      <c r="K185" s="82">
        <v>23</v>
      </c>
      <c r="L185" s="26">
        <v>18</v>
      </c>
      <c r="M185" s="26">
        <v>51</v>
      </c>
      <c r="N185" s="26">
        <f t="shared" si="6"/>
        <v>40</v>
      </c>
      <c r="O185" s="26">
        <v>40</v>
      </c>
      <c r="P185" s="26"/>
      <c r="Q185" s="26"/>
      <c r="R185" s="26"/>
      <c r="S185" s="25" t="s">
        <v>37</v>
      </c>
      <c r="T185" s="25" t="s">
        <v>70</v>
      </c>
      <c r="U185" s="25" t="s">
        <v>515</v>
      </c>
    </row>
    <row r="186" ht="49" customHeight="1" spans="1:21">
      <c r="A186" s="17">
        <v>2</v>
      </c>
      <c r="B186" s="36"/>
      <c r="C186" s="37" t="s">
        <v>516</v>
      </c>
      <c r="D186" s="24" t="s">
        <v>517</v>
      </c>
      <c r="E186" s="24" t="s">
        <v>518</v>
      </c>
      <c r="F186" s="79" t="s">
        <v>519</v>
      </c>
      <c r="G186" s="24" t="s">
        <v>487</v>
      </c>
      <c r="H186" s="26" t="s">
        <v>36</v>
      </c>
      <c r="I186" s="26" t="s">
        <v>36</v>
      </c>
      <c r="J186" s="26">
        <v>21</v>
      </c>
      <c r="K186" s="26">
        <v>59</v>
      </c>
      <c r="L186" s="26">
        <v>99</v>
      </c>
      <c r="M186" s="26">
        <v>302</v>
      </c>
      <c r="N186" s="26">
        <f t="shared" ref="N186:N195" si="7">SUM(O186:R186)</f>
        <v>30</v>
      </c>
      <c r="O186" s="45"/>
      <c r="P186" s="45">
        <v>30</v>
      </c>
      <c r="Q186" s="45">
        <v>0</v>
      </c>
      <c r="R186" s="45"/>
      <c r="S186" s="24" t="s">
        <v>37</v>
      </c>
      <c r="T186" s="24" t="s">
        <v>343</v>
      </c>
      <c r="U186" s="25" t="s">
        <v>515</v>
      </c>
    </row>
    <row r="187" ht="21" customHeight="1" spans="1:21">
      <c r="A187" s="17"/>
      <c r="B187" s="29" t="s">
        <v>520</v>
      </c>
      <c r="C187" s="30"/>
      <c r="D187" s="24" t="s">
        <v>297</v>
      </c>
      <c r="E187" s="25"/>
      <c r="F187" s="25"/>
      <c r="G187" s="25"/>
      <c r="H187" s="26"/>
      <c r="I187" s="26"/>
      <c r="J187" s="26"/>
      <c r="K187" s="26"/>
      <c r="L187" s="26"/>
      <c r="M187" s="26"/>
      <c r="N187" s="26">
        <f>SUM(N188:N189)</f>
        <v>40</v>
      </c>
      <c r="O187" s="26">
        <f>SUM(O188:O189)</f>
        <v>0</v>
      </c>
      <c r="P187" s="26">
        <f>SUM(P188:P189)</f>
        <v>40</v>
      </c>
      <c r="Q187" s="26">
        <f>SUM(Q188:Q189)</f>
        <v>0</v>
      </c>
      <c r="R187" s="26">
        <f>SUM(R188:R189)</f>
        <v>0</v>
      </c>
      <c r="S187" s="25"/>
      <c r="T187" s="25"/>
      <c r="U187" s="64"/>
    </row>
    <row r="188" ht="103" customHeight="1" spans="1:21">
      <c r="A188" s="17">
        <v>1</v>
      </c>
      <c r="B188" s="29"/>
      <c r="C188" s="33" t="s">
        <v>521</v>
      </c>
      <c r="D188" s="33" t="s">
        <v>522</v>
      </c>
      <c r="E188" s="25" t="s">
        <v>523</v>
      </c>
      <c r="F188" s="25" t="s">
        <v>524</v>
      </c>
      <c r="G188" s="25" t="s">
        <v>502</v>
      </c>
      <c r="H188" s="26" t="s">
        <v>36</v>
      </c>
      <c r="I188" s="26" t="s">
        <v>36</v>
      </c>
      <c r="J188" s="26">
        <v>51</v>
      </c>
      <c r="K188" s="26">
        <v>198</v>
      </c>
      <c r="L188" s="26">
        <v>207</v>
      </c>
      <c r="M188" s="26">
        <v>663</v>
      </c>
      <c r="N188" s="26">
        <f t="shared" si="7"/>
        <v>40</v>
      </c>
      <c r="O188" s="26"/>
      <c r="P188" s="26">
        <v>40</v>
      </c>
      <c r="Q188" s="26"/>
      <c r="R188" s="26"/>
      <c r="S188" s="25" t="s">
        <v>37</v>
      </c>
      <c r="T188" s="25" t="s">
        <v>70</v>
      </c>
      <c r="U188" s="25" t="s">
        <v>525</v>
      </c>
    </row>
    <row r="189" ht="24" customHeight="1" spans="1:21">
      <c r="A189" s="17"/>
      <c r="B189" s="36"/>
      <c r="C189" s="25"/>
      <c r="D189" s="25"/>
      <c r="E189" s="25"/>
      <c r="F189" s="25"/>
      <c r="G189" s="25"/>
      <c r="H189" s="26"/>
      <c r="I189" s="26"/>
      <c r="J189" s="26"/>
      <c r="K189" s="26"/>
      <c r="L189" s="26"/>
      <c r="M189" s="26"/>
      <c r="N189" s="26"/>
      <c r="O189" s="26"/>
      <c r="P189" s="26"/>
      <c r="Q189" s="26"/>
      <c r="R189" s="26"/>
      <c r="S189" s="25"/>
      <c r="T189" s="25"/>
      <c r="U189" s="64"/>
    </row>
    <row r="190" ht="34" customHeight="1" spans="1:21">
      <c r="A190" s="17"/>
      <c r="B190" s="29" t="s">
        <v>526</v>
      </c>
      <c r="C190" s="30"/>
      <c r="D190" s="24" t="s">
        <v>527</v>
      </c>
      <c r="E190" s="25"/>
      <c r="F190" s="25"/>
      <c r="G190" s="25"/>
      <c r="H190" s="26"/>
      <c r="I190" s="26"/>
      <c r="J190" s="26"/>
      <c r="K190" s="26"/>
      <c r="L190" s="26"/>
      <c r="M190" s="26"/>
      <c r="N190" s="26">
        <f>SUM(N191:N196)</f>
        <v>200</v>
      </c>
      <c r="O190" s="26">
        <f>SUM(O191:O196)</f>
        <v>0</v>
      </c>
      <c r="P190" s="26">
        <f>SUM(P191:P196)</f>
        <v>200</v>
      </c>
      <c r="Q190" s="26">
        <f>SUM(Q191:Q196)</f>
        <v>0</v>
      </c>
      <c r="R190" s="26">
        <f>SUM(R191:R196)</f>
        <v>0</v>
      </c>
      <c r="S190" s="25"/>
      <c r="T190" s="25"/>
      <c r="U190" s="64"/>
    </row>
    <row r="191" ht="54" customHeight="1" spans="1:21">
      <c r="A191" s="20">
        <v>1</v>
      </c>
      <c r="B191" s="36"/>
      <c r="C191" s="37" t="s">
        <v>528</v>
      </c>
      <c r="D191" s="41" t="s">
        <v>529</v>
      </c>
      <c r="E191" s="24" t="s">
        <v>107</v>
      </c>
      <c r="F191" s="80" t="s">
        <v>530</v>
      </c>
      <c r="G191" s="24" t="s">
        <v>487</v>
      </c>
      <c r="H191" s="26" t="s">
        <v>36</v>
      </c>
      <c r="I191" s="26" t="s">
        <v>36</v>
      </c>
      <c r="J191" s="26">
        <v>13</v>
      </c>
      <c r="K191" s="26">
        <v>40</v>
      </c>
      <c r="L191" s="26">
        <v>69</v>
      </c>
      <c r="M191" s="26">
        <v>210</v>
      </c>
      <c r="N191" s="26">
        <f t="shared" si="7"/>
        <v>80</v>
      </c>
      <c r="O191" s="45"/>
      <c r="P191" s="45">
        <v>80</v>
      </c>
      <c r="Q191" s="45">
        <v>0</v>
      </c>
      <c r="R191" s="45"/>
      <c r="S191" s="24" t="s">
        <v>37</v>
      </c>
      <c r="T191" s="24" t="s">
        <v>343</v>
      </c>
      <c r="U191" s="25" t="s">
        <v>531</v>
      </c>
    </row>
    <row r="192" ht="61" customHeight="1" spans="1:21">
      <c r="A192" s="20">
        <v>2</v>
      </c>
      <c r="B192" s="36"/>
      <c r="C192" s="42" t="s">
        <v>532</v>
      </c>
      <c r="D192" s="41" t="s">
        <v>533</v>
      </c>
      <c r="E192" s="24" t="s">
        <v>97</v>
      </c>
      <c r="F192" s="80" t="s">
        <v>534</v>
      </c>
      <c r="G192" s="20" t="s">
        <v>241</v>
      </c>
      <c r="H192" s="26" t="s">
        <v>36</v>
      </c>
      <c r="I192" s="26" t="s">
        <v>49</v>
      </c>
      <c r="J192" s="26">
        <v>26</v>
      </c>
      <c r="K192" s="26">
        <v>70</v>
      </c>
      <c r="L192" s="26">
        <v>102</v>
      </c>
      <c r="M192" s="26">
        <v>300</v>
      </c>
      <c r="N192" s="26">
        <f t="shared" si="7"/>
        <v>30</v>
      </c>
      <c r="O192" s="45"/>
      <c r="P192" s="45">
        <v>30</v>
      </c>
      <c r="Q192" s="45">
        <v>0</v>
      </c>
      <c r="R192" s="45">
        <v>0</v>
      </c>
      <c r="S192" s="24" t="s">
        <v>37</v>
      </c>
      <c r="T192" s="24" t="s">
        <v>343</v>
      </c>
      <c r="U192" s="25" t="s">
        <v>535</v>
      </c>
    </row>
    <row r="193" ht="78" customHeight="1" spans="1:21">
      <c r="A193" s="20">
        <v>3</v>
      </c>
      <c r="B193" s="36"/>
      <c r="C193" s="42" t="s">
        <v>536</v>
      </c>
      <c r="D193" s="41" t="s">
        <v>537</v>
      </c>
      <c r="E193" s="24" t="s">
        <v>117</v>
      </c>
      <c r="F193" s="80" t="s">
        <v>538</v>
      </c>
      <c r="G193" s="20" t="s">
        <v>241</v>
      </c>
      <c r="H193" s="26" t="s">
        <v>36</v>
      </c>
      <c r="I193" s="26" t="s">
        <v>49</v>
      </c>
      <c r="J193" s="26">
        <v>51</v>
      </c>
      <c r="K193" s="26">
        <v>152</v>
      </c>
      <c r="L193" s="26">
        <v>201</v>
      </c>
      <c r="M193" s="26">
        <v>598</v>
      </c>
      <c r="N193" s="26">
        <f t="shared" si="7"/>
        <v>30</v>
      </c>
      <c r="O193" s="45"/>
      <c r="P193" s="45">
        <v>30</v>
      </c>
      <c r="Q193" s="45"/>
      <c r="R193" s="45">
        <v>0</v>
      </c>
      <c r="S193" s="24" t="s">
        <v>37</v>
      </c>
      <c r="T193" s="24" t="s">
        <v>343</v>
      </c>
      <c r="U193" s="25" t="s">
        <v>535</v>
      </c>
    </row>
    <row r="194" ht="68" customHeight="1" spans="1:21">
      <c r="A194" s="20">
        <v>4</v>
      </c>
      <c r="B194" s="36"/>
      <c r="C194" s="48" t="s">
        <v>539</v>
      </c>
      <c r="D194" s="48" t="s">
        <v>540</v>
      </c>
      <c r="E194" s="48" t="s">
        <v>126</v>
      </c>
      <c r="F194" s="48" t="s">
        <v>541</v>
      </c>
      <c r="G194" s="24" t="s">
        <v>214</v>
      </c>
      <c r="H194" s="26" t="s">
        <v>36</v>
      </c>
      <c r="I194" s="26" t="s">
        <v>36</v>
      </c>
      <c r="J194" s="26">
        <v>39</v>
      </c>
      <c r="K194" s="26">
        <v>110</v>
      </c>
      <c r="L194" s="26">
        <v>109</v>
      </c>
      <c r="M194" s="26">
        <v>341</v>
      </c>
      <c r="N194" s="26">
        <f t="shared" si="7"/>
        <v>20</v>
      </c>
      <c r="O194" s="45"/>
      <c r="P194" s="45">
        <v>20</v>
      </c>
      <c r="Q194" s="45"/>
      <c r="R194" s="45"/>
      <c r="S194" s="24" t="s">
        <v>37</v>
      </c>
      <c r="T194" s="24" t="s">
        <v>129</v>
      </c>
      <c r="U194" s="25" t="s">
        <v>542</v>
      </c>
    </row>
    <row r="195" ht="70" customHeight="1" spans="1:21">
      <c r="A195" s="20">
        <v>5</v>
      </c>
      <c r="B195" s="36"/>
      <c r="C195" s="25" t="s">
        <v>543</v>
      </c>
      <c r="D195" s="25" t="s">
        <v>544</v>
      </c>
      <c r="E195" s="25" t="s">
        <v>545</v>
      </c>
      <c r="F195" s="25" t="s">
        <v>546</v>
      </c>
      <c r="G195" s="25" t="s">
        <v>487</v>
      </c>
      <c r="H195" s="26" t="s">
        <v>36</v>
      </c>
      <c r="I195" s="26" t="s">
        <v>36</v>
      </c>
      <c r="J195" s="26">
        <v>130</v>
      </c>
      <c r="K195" s="26">
        <v>397</v>
      </c>
      <c r="L195" s="26">
        <v>463</v>
      </c>
      <c r="M195" s="26">
        <v>1487</v>
      </c>
      <c r="N195" s="26">
        <f t="shared" si="7"/>
        <v>40</v>
      </c>
      <c r="O195" s="26"/>
      <c r="P195" s="26">
        <v>40</v>
      </c>
      <c r="Q195" s="26"/>
      <c r="R195" s="26"/>
      <c r="S195" s="25" t="s">
        <v>37</v>
      </c>
      <c r="T195" s="25" t="s">
        <v>70</v>
      </c>
      <c r="U195" s="25" t="s">
        <v>547</v>
      </c>
    </row>
    <row r="196" ht="27" customHeight="1" spans="1:21">
      <c r="A196" s="17"/>
      <c r="B196" s="36"/>
      <c r="C196" s="25"/>
      <c r="D196" s="25"/>
      <c r="E196" s="25"/>
      <c r="F196" s="25"/>
      <c r="G196" s="25"/>
      <c r="H196" s="26"/>
      <c r="I196" s="26"/>
      <c r="J196" s="26"/>
      <c r="K196" s="26"/>
      <c r="L196" s="26"/>
      <c r="M196" s="26"/>
      <c r="N196" s="26"/>
      <c r="O196" s="26"/>
      <c r="P196" s="26"/>
      <c r="Q196" s="26"/>
      <c r="R196" s="26"/>
      <c r="S196" s="25"/>
      <c r="T196" s="25"/>
      <c r="U196" s="64"/>
    </row>
    <row r="197" ht="24" customHeight="1" spans="1:21">
      <c r="A197" s="17"/>
      <c r="B197" s="29" t="s">
        <v>548</v>
      </c>
      <c r="C197" s="30"/>
      <c r="D197" s="25"/>
      <c r="E197" s="25"/>
      <c r="F197" s="25"/>
      <c r="G197" s="25"/>
      <c r="H197" s="26"/>
      <c r="I197" s="26"/>
      <c r="J197" s="26"/>
      <c r="K197" s="26"/>
      <c r="L197" s="26"/>
      <c r="M197" s="26"/>
      <c r="N197" s="26"/>
      <c r="O197" s="26"/>
      <c r="P197" s="26"/>
      <c r="Q197" s="26"/>
      <c r="R197" s="26"/>
      <c r="S197" s="25"/>
      <c r="T197" s="25"/>
      <c r="U197" s="64"/>
    </row>
    <row r="198" ht="27" customHeight="1" spans="1:21">
      <c r="A198" s="17"/>
      <c r="B198" s="29" t="s">
        <v>549</v>
      </c>
      <c r="C198" s="30"/>
      <c r="D198" s="25"/>
      <c r="E198" s="25"/>
      <c r="F198" s="25"/>
      <c r="G198" s="25"/>
      <c r="H198" s="26"/>
      <c r="I198" s="26"/>
      <c r="J198" s="26"/>
      <c r="K198" s="26"/>
      <c r="L198" s="26"/>
      <c r="M198" s="26"/>
      <c r="N198" s="26"/>
      <c r="O198" s="26"/>
      <c r="P198" s="26"/>
      <c r="Q198" s="26"/>
      <c r="R198" s="26"/>
      <c r="S198" s="25"/>
      <c r="T198" s="25"/>
      <c r="U198" s="64"/>
    </row>
    <row r="199" spans="1:21">
      <c r="A199" s="17"/>
      <c r="B199" s="36"/>
      <c r="C199" s="25"/>
      <c r="D199" s="25"/>
      <c r="E199" s="25"/>
      <c r="F199" s="25"/>
      <c r="G199" s="25"/>
      <c r="H199" s="26"/>
      <c r="I199" s="26"/>
      <c r="J199" s="26"/>
      <c r="K199" s="26"/>
      <c r="L199" s="26"/>
      <c r="M199" s="26"/>
      <c r="N199" s="26"/>
      <c r="O199" s="26"/>
      <c r="P199" s="26"/>
      <c r="Q199" s="26"/>
      <c r="R199" s="26"/>
      <c r="S199" s="25"/>
      <c r="T199" s="25"/>
      <c r="U199" s="64"/>
    </row>
    <row r="200" ht="27" customHeight="1" spans="1:21">
      <c r="A200" s="17"/>
      <c r="B200" s="29" t="s">
        <v>550</v>
      </c>
      <c r="C200" s="30"/>
      <c r="D200" s="25"/>
      <c r="E200" s="25"/>
      <c r="F200" s="25"/>
      <c r="G200" s="25"/>
      <c r="H200" s="26"/>
      <c r="I200" s="26"/>
      <c r="J200" s="26"/>
      <c r="K200" s="26"/>
      <c r="L200" s="26"/>
      <c r="M200" s="26"/>
      <c r="N200" s="26"/>
      <c r="O200" s="26"/>
      <c r="P200" s="26"/>
      <c r="Q200" s="26"/>
      <c r="R200" s="26"/>
      <c r="S200" s="25"/>
      <c r="T200" s="25"/>
      <c r="U200" s="64"/>
    </row>
    <row r="201" spans="1:21">
      <c r="A201" s="17"/>
      <c r="B201" s="36"/>
      <c r="C201" s="25"/>
      <c r="D201" s="25"/>
      <c r="E201" s="25"/>
      <c r="F201" s="25"/>
      <c r="G201" s="25"/>
      <c r="H201" s="26"/>
      <c r="I201" s="26"/>
      <c r="J201" s="26"/>
      <c r="K201" s="26"/>
      <c r="L201" s="26"/>
      <c r="M201" s="26"/>
      <c r="N201" s="26"/>
      <c r="O201" s="26"/>
      <c r="P201" s="26"/>
      <c r="Q201" s="26"/>
      <c r="R201" s="26"/>
      <c r="S201" s="25"/>
      <c r="T201" s="25"/>
      <c r="U201" s="64"/>
    </row>
    <row r="202" ht="27" customHeight="1" spans="1:21">
      <c r="A202" s="17"/>
      <c r="B202" s="29" t="s">
        <v>551</v>
      </c>
      <c r="C202" s="30"/>
      <c r="D202" s="41"/>
      <c r="E202" s="25"/>
      <c r="F202" s="25"/>
      <c r="G202" s="25"/>
      <c r="H202" s="26"/>
      <c r="I202" s="26"/>
      <c r="J202" s="26"/>
      <c r="K202" s="26"/>
      <c r="L202" s="26"/>
      <c r="M202" s="26"/>
      <c r="N202" s="26"/>
      <c r="O202" s="26"/>
      <c r="P202" s="26"/>
      <c r="Q202" s="26"/>
      <c r="R202" s="26"/>
      <c r="S202" s="25"/>
      <c r="T202" s="25"/>
      <c r="U202" s="64"/>
    </row>
    <row r="203" ht="27" customHeight="1" spans="1:21">
      <c r="A203" s="17"/>
      <c r="B203" s="36"/>
      <c r="C203" s="25"/>
      <c r="D203" s="25"/>
      <c r="E203" s="25"/>
      <c r="F203" s="25"/>
      <c r="G203" s="25"/>
      <c r="H203" s="26"/>
      <c r="I203" s="26"/>
      <c r="J203" s="26"/>
      <c r="K203" s="26"/>
      <c r="L203" s="26"/>
      <c r="M203" s="26"/>
      <c r="N203" s="26"/>
      <c r="O203" s="26"/>
      <c r="P203" s="26"/>
      <c r="Q203" s="26"/>
      <c r="R203" s="26"/>
      <c r="S203" s="25"/>
      <c r="T203" s="25"/>
      <c r="U203" s="64"/>
    </row>
    <row r="204" ht="24" customHeight="1" spans="1:21">
      <c r="A204" s="17"/>
      <c r="B204" s="29" t="s">
        <v>552</v>
      </c>
      <c r="C204" s="30"/>
      <c r="D204" s="25"/>
      <c r="E204" s="25"/>
      <c r="F204" s="25"/>
      <c r="G204" s="25"/>
      <c r="H204" s="26"/>
      <c r="I204" s="26"/>
      <c r="J204" s="26"/>
      <c r="K204" s="26"/>
      <c r="L204" s="26"/>
      <c r="M204" s="26"/>
      <c r="N204" s="26"/>
      <c r="O204" s="26"/>
      <c r="P204" s="26"/>
      <c r="Q204" s="26"/>
      <c r="R204" s="26"/>
      <c r="S204" s="25"/>
      <c r="T204" s="25"/>
      <c r="U204" s="64"/>
    </row>
    <row r="205" spans="1:21">
      <c r="A205" s="17"/>
      <c r="B205" s="36"/>
      <c r="C205" s="25"/>
      <c r="D205" s="25"/>
      <c r="E205" s="25"/>
      <c r="F205" s="25"/>
      <c r="G205" s="25"/>
      <c r="H205" s="26"/>
      <c r="I205" s="26"/>
      <c r="J205" s="26"/>
      <c r="K205" s="26"/>
      <c r="L205" s="26"/>
      <c r="M205" s="26"/>
      <c r="N205" s="26"/>
      <c r="O205" s="26"/>
      <c r="P205" s="26"/>
      <c r="Q205" s="26"/>
      <c r="R205" s="26"/>
      <c r="S205" s="25"/>
      <c r="T205" s="25"/>
      <c r="U205" s="64"/>
    </row>
    <row r="206" ht="36" customHeight="1" spans="1:21">
      <c r="A206" s="17"/>
      <c r="B206" s="29" t="s">
        <v>553</v>
      </c>
      <c r="C206" s="30"/>
      <c r="D206" s="25"/>
      <c r="E206" s="25"/>
      <c r="F206" s="25"/>
      <c r="G206" s="25"/>
      <c r="H206" s="26"/>
      <c r="I206" s="26"/>
      <c r="J206" s="26"/>
      <c r="K206" s="26"/>
      <c r="L206" s="26"/>
      <c r="M206" s="26"/>
      <c r="N206" s="26"/>
      <c r="O206" s="26"/>
      <c r="P206" s="26"/>
      <c r="Q206" s="26"/>
      <c r="R206" s="26"/>
      <c r="S206" s="25"/>
      <c r="T206" s="25"/>
      <c r="U206" s="64"/>
    </row>
    <row r="207" spans="1:21">
      <c r="A207" s="17"/>
      <c r="B207" s="36"/>
      <c r="C207" s="25"/>
      <c r="D207" s="25"/>
      <c r="E207" s="25"/>
      <c r="F207" s="25"/>
      <c r="G207" s="25"/>
      <c r="H207" s="26"/>
      <c r="I207" s="26"/>
      <c r="J207" s="26"/>
      <c r="K207" s="26"/>
      <c r="L207" s="26"/>
      <c r="M207" s="26"/>
      <c r="N207" s="26"/>
      <c r="O207" s="26"/>
      <c r="P207" s="26"/>
      <c r="Q207" s="26"/>
      <c r="R207" s="26"/>
      <c r="S207" s="25"/>
      <c r="T207" s="25"/>
      <c r="U207" s="64"/>
    </row>
    <row r="208" ht="62" customHeight="1" spans="1:21">
      <c r="A208" s="17"/>
      <c r="B208" s="29" t="s">
        <v>554</v>
      </c>
      <c r="C208" s="30"/>
      <c r="D208" s="25"/>
      <c r="E208" s="25"/>
      <c r="F208" s="25"/>
      <c r="G208" s="25"/>
      <c r="H208" s="26"/>
      <c r="I208" s="26"/>
      <c r="J208" s="26"/>
      <c r="K208" s="26"/>
      <c r="L208" s="26"/>
      <c r="M208" s="26"/>
      <c r="N208" s="26"/>
      <c r="O208" s="26"/>
      <c r="P208" s="26"/>
      <c r="Q208" s="26"/>
      <c r="R208" s="26"/>
      <c r="S208" s="25"/>
      <c r="T208" s="25"/>
      <c r="U208" s="64"/>
    </row>
    <row r="209" spans="1:21">
      <c r="A209" s="17"/>
      <c r="B209" s="36"/>
      <c r="C209" s="25"/>
      <c r="D209" s="25"/>
      <c r="E209" s="25"/>
      <c r="F209" s="25"/>
      <c r="G209" s="25"/>
      <c r="H209" s="26"/>
      <c r="I209" s="26"/>
      <c r="J209" s="26"/>
      <c r="K209" s="26"/>
      <c r="L209" s="26"/>
      <c r="M209" s="26"/>
      <c r="N209" s="26"/>
      <c r="O209" s="26"/>
      <c r="P209" s="26"/>
      <c r="Q209" s="26"/>
      <c r="R209" s="26"/>
      <c r="S209" s="25"/>
      <c r="T209" s="25"/>
      <c r="U209" s="64"/>
    </row>
    <row r="210" ht="24" customHeight="1" spans="1:21">
      <c r="A210" s="17"/>
      <c r="B210" s="29" t="s">
        <v>555</v>
      </c>
      <c r="C210" s="30"/>
      <c r="D210" s="25"/>
      <c r="E210" s="25"/>
      <c r="F210" s="25"/>
      <c r="G210" s="25"/>
      <c r="H210" s="26"/>
      <c r="I210" s="26"/>
      <c r="J210" s="26"/>
      <c r="K210" s="26"/>
      <c r="L210" s="26"/>
      <c r="M210" s="26"/>
      <c r="N210" s="26"/>
      <c r="O210" s="26"/>
      <c r="P210" s="26"/>
      <c r="Q210" s="26"/>
      <c r="R210" s="26"/>
      <c r="S210" s="25"/>
      <c r="T210" s="25"/>
      <c r="U210" s="64"/>
    </row>
    <row r="211" spans="1:21">
      <c r="A211" s="17"/>
      <c r="B211" s="36"/>
      <c r="C211" s="25"/>
      <c r="D211" s="25"/>
      <c r="E211" s="25"/>
      <c r="F211" s="25"/>
      <c r="G211" s="25"/>
      <c r="H211" s="26"/>
      <c r="I211" s="26"/>
      <c r="J211" s="26"/>
      <c r="K211" s="26"/>
      <c r="L211" s="26"/>
      <c r="M211" s="26"/>
      <c r="N211" s="26"/>
      <c r="O211" s="26"/>
      <c r="P211" s="26"/>
      <c r="Q211" s="26"/>
      <c r="R211" s="26"/>
      <c r="S211" s="25"/>
      <c r="T211" s="25"/>
      <c r="U211" s="64"/>
    </row>
    <row r="212" ht="27" customHeight="1" spans="1:21">
      <c r="A212" s="17"/>
      <c r="B212" s="22" t="s">
        <v>556</v>
      </c>
      <c r="C212" s="23"/>
      <c r="D212" s="25"/>
      <c r="E212" s="25"/>
      <c r="F212" s="25"/>
      <c r="G212" s="25"/>
      <c r="H212" s="26"/>
      <c r="I212" s="26"/>
      <c r="J212" s="26"/>
      <c r="K212" s="26"/>
      <c r="L212" s="26"/>
      <c r="M212" s="26"/>
      <c r="N212" s="26"/>
      <c r="O212" s="26"/>
      <c r="P212" s="26"/>
      <c r="Q212" s="26"/>
      <c r="R212" s="26"/>
      <c r="S212" s="25"/>
      <c r="T212" s="25"/>
      <c r="U212" s="64"/>
    </row>
    <row r="213" ht="24" customHeight="1" spans="1:21">
      <c r="A213" s="17"/>
      <c r="B213" s="29" t="s">
        <v>557</v>
      </c>
      <c r="C213" s="30"/>
      <c r="D213" s="25"/>
      <c r="E213" s="25"/>
      <c r="F213" s="25"/>
      <c r="G213" s="25"/>
      <c r="H213" s="26"/>
      <c r="I213" s="26"/>
      <c r="J213" s="26"/>
      <c r="K213" s="26"/>
      <c r="L213" s="26"/>
      <c r="M213" s="26"/>
      <c r="N213" s="26"/>
      <c r="O213" s="26"/>
      <c r="P213" s="26"/>
      <c r="Q213" s="26"/>
      <c r="R213" s="26"/>
      <c r="S213" s="25"/>
      <c r="T213" s="25"/>
      <c r="U213" s="64"/>
    </row>
    <row r="214" ht="25" customHeight="1" spans="1:21">
      <c r="A214" s="17"/>
      <c r="B214" s="29" t="s">
        <v>558</v>
      </c>
      <c r="C214" s="30"/>
      <c r="D214" s="25"/>
      <c r="E214" s="25"/>
      <c r="F214" s="25"/>
      <c r="G214" s="25"/>
      <c r="H214" s="26"/>
      <c r="I214" s="26"/>
      <c r="J214" s="26"/>
      <c r="K214" s="26"/>
      <c r="L214" s="26"/>
      <c r="M214" s="26"/>
      <c r="N214" s="26"/>
      <c r="O214" s="26"/>
      <c r="P214" s="26"/>
      <c r="Q214" s="26"/>
      <c r="R214" s="26"/>
      <c r="S214" s="25"/>
      <c r="T214" s="25"/>
      <c r="U214" s="64"/>
    </row>
    <row r="215" spans="1:21">
      <c r="A215" s="17"/>
      <c r="B215" s="36"/>
      <c r="C215" s="25"/>
      <c r="D215" s="25"/>
      <c r="E215" s="25"/>
      <c r="F215" s="25"/>
      <c r="G215" s="25"/>
      <c r="H215" s="26"/>
      <c r="I215" s="26"/>
      <c r="J215" s="26"/>
      <c r="K215" s="26"/>
      <c r="L215" s="26"/>
      <c r="M215" s="26"/>
      <c r="N215" s="26"/>
      <c r="O215" s="26"/>
      <c r="P215" s="26"/>
      <c r="Q215" s="26"/>
      <c r="R215" s="26"/>
      <c r="S215" s="25"/>
      <c r="T215" s="25"/>
      <c r="U215" s="64"/>
    </row>
    <row r="216" ht="29" customHeight="1" spans="1:21">
      <c r="A216" s="17"/>
      <c r="B216" s="29" t="s">
        <v>559</v>
      </c>
      <c r="C216" s="30"/>
      <c r="D216" s="25"/>
      <c r="E216" s="25"/>
      <c r="F216" s="25"/>
      <c r="G216" s="25"/>
      <c r="H216" s="26"/>
      <c r="I216" s="26"/>
      <c r="J216" s="26"/>
      <c r="K216" s="26"/>
      <c r="L216" s="26"/>
      <c r="M216" s="26"/>
      <c r="N216" s="26"/>
      <c r="O216" s="26"/>
      <c r="P216" s="26"/>
      <c r="Q216" s="26"/>
      <c r="R216" s="26"/>
      <c r="S216" s="25"/>
      <c r="T216" s="25"/>
      <c r="U216" s="64"/>
    </row>
    <row r="217" spans="1:21">
      <c r="A217" s="17"/>
      <c r="B217" s="36"/>
      <c r="C217" s="25"/>
      <c r="D217" s="25"/>
      <c r="E217" s="25"/>
      <c r="F217" s="25"/>
      <c r="G217" s="25"/>
      <c r="H217" s="26"/>
      <c r="I217" s="26"/>
      <c r="J217" s="26"/>
      <c r="K217" s="26"/>
      <c r="L217" s="26"/>
      <c r="M217" s="26"/>
      <c r="N217" s="26"/>
      <c r="O217" s="26"/>
      <c r="P217" s="26"/>
      <c r="Q217" s="26"/>
      <c r="R217" s="26"/>
      <c r="S217" s="25"/>
      <c r="T217" s="25"/>
      <c r="U217" s="64"/>
    </row>
    <row r="218" ht="27" customHeight="1" spans="1:21">
      <c r="A218" s="17"/>
      <c r="B218" s="29" t="s">
        <v>560</v>
      </c>
      <c r="C218" s="30"/>
      <c r="D218" s="25"/>
      <c r="E218" s="25"/>
      <c r="F218" s="25"/>
      <c r="G218" s="25"/>
      <c r="H218" s="26"/>
      <c r="I218" s="26"/>
      <c r="J218" s="26"/>
      <c r="K218" s="26"/>
      <c r="L218" s="26"/>
      <c r="M218" s="26"/>
      <c r="N218" s="26"/>
      <c r="O218" s="26"/>
      <c r="P218" s="26"/>
      <c r="Q218" s="26"/>
      <c r="R218" s="26"/>
      <c r="S218" s="25"/>
      <c r="T218" s="25"/>
      <c r="U218" s="64"/>
    </row>
    <row r="219" spans="1:21">
      <c r="A219" s="17"/>
      <c r="B219" s="36"/>
      <c r="C219" s="25"/>
      <c r="D219" s="25"/>
      <c r="E219" s="25"/>
      <c r="F219" s="25"/>
      <c r="G219" s="25"/>
      <c r="H219" s="26"/>
      <c r="I219" s="26"/>
      <c r="J219" s="26"/>
      <c r="K219" s="26"/>
      <c r="L219" s="26"/>
      <c r="M219" s="26"/>
      <c r="N219" s="26"/>
      <c r="O219" s="26"/>
      <c r="P219" s="26"/>
      <c r="Q219" s="26"/>
      <c r="R219" s="26"/>
      <c r="S219" s="25"/>
      <c r="T219" s="25"/>
      <c r="U219" s="64"/>
    </row>
    <row r="220" ht="36" customHeight="1" spans="1:21">
      <c r="A220" s="17"/>
      <c r="B220" s="22" t="s">
        <v>561</v>
      </c>
      <c r="C220" s="23"/>
      <c r="D220" s="24" t="s">
        <v>297</v>
      </c>
      <c r="E220" s="25"/>
      <c r="F220" s="25"/>
      <c r="G220" s="25"/>
      <c r="H220" s="26"/>
      <c r="I220" s="26"/>
      <c r="J220" s="26"/>
      <c r="K220" s="26"/>
      <c r="L220" s="26"/>
      <c r="M220" s="26"/>
      <c r="N220" s="26">
        <f>N221+N224+N229</f>
        <v>82.05</v>
      </c>
      <c r="O220" s="26">
        <f>O221+O224+O229</f>
        <v>82.05</v>
      </c>
      <c r="P220" s="26">
        <f>P221+P224+P229</f>
        <v>0</v>
      </c>
      <c r="Q220" s="26">
        <f>Q221+Q224+Q229</f>
        <v>0</v>
      </c>
      <c r="R220" s="26">
        <f>R221+R224+R229</f>
        <v>0</v>
      </c>
      <c r="S220" s="25"/>
      <c r="T220" s="25"/>
      <c r="U220" s="64"/>
    </row>
    <row r="221" ht="29" customHeight="1" spans="1:21">
      <c r="A221" s="17"/>
      <c r="B221" s="29" t="s">
        <v>562</v>
      </c>
      <c r="C221" s="30"/>
      <c r="D221" s="25"/>
      <c r="E221" s="25"/>
      <c r="F221" s="25"/>
      <c r="G221" s="25"/>
      <c r="H221" s="26"/>
      <c r="I221" s="26"/>
      <c r="J221" s="26"/>
      <c r="K221" s="26"/>
      <c r="L221" s="26"/>
      <c r="M221" s="26"/>
      <c r="N221" s="26"/>
      <c r="O221" s="26"/>
      <c r="P221" s="26"/>
      <c r="Q221" s="26"/>
      <c r="R221" s="26"/>
      <c r="S221" s="25"/>
      <c r="T221" s="25"/>
      <c r="U221" s="64"/>
    </row>
    <row r="222" ht="21" customHeight="1" spans="1:21">
      <c r="A222" s="17"/>
      <c r="B222" s="29" t="s">
        <v>563</v>
      </c>
      <c r="C222" s="30"/>
      <c r="D222" s="25"/>
      <c r="E222" s="25"/>
      <c r="F222" s="25"/>
      <c r="G222" s="25"/>
      <c r="H222" s="26"/>
      <c r="I222" s="26"/>
      <c r="J222" s="26"/>
      <c r="K222" s="26"/>
      <c r="L222" s="26"/>
      <c r="M222" s="26"/>
      <c r="N222" s="26"/>
      <c r="O222" s="26"/>
      <c r="P222" s="26"/>
      <c r="Q222" s="26"/>
      <c r="R222" s="26"/>
      <c r="S222" s="25"/>
      <c r="T222" s="25"/>
      <c r="U222" s="64"/>
    </row>
    <row r="223" ht="18" customHeight="1" spans="1:21">
      <c r="A223" s="17"/>
      <c r="B223" s="36"/>
      <c r="C223" s="25"/>
      <c r="D223" s="25"/>
      <c r="E223" s="25"/>
      <c r="F223" s="25"/>
      <c r="G223" s="25"/>
      <c r="H223" s="26"/>
      <c r="I223" s="26"/>
      <c r="J223" s="26"/>
      <c r="K223" s="26"/>
      <c r="L223" s="26"/>
      <c r="M223" s="26"/>
      <c r="N223" s="26"/>
      <c r="O223" s="26"/>
      <c r="P223" s="26"/>
      <c r="Q223" s="26"/>
      <c r="R223" s="26"/>
      <c r="S223" s="25"/>
      <c r="T223" s="25"/>
      <c r="U223" s="64"/>
    </row>
    <row r="224" ht="31" customHeight="1" spans="1:21">
      <c r="A224" s="17"/>
      <c r="B224" s="29" t="s">
        <v>564</v>
      </c>
      <c r="C224" s="30"/>
      <c r="D224" s="25"/>
      <c r="E224" s="25"/>
      <c r="F224" s="25"/>
      <c r="G224" s="25"/>
      <c r="H224" s="26"/>
      <c r="I224" s="26"/>
      <c r="J224" s="26"/>
      <c r="K224" s="26"/>
      <c r="L224" s="26"/>
      <c r="M224" s="26"/>
      <c r="N224" s="26">
        <f>N225+N227</f>
        <v>82.05</v>
      </c>
      <c r="O224" s="26">
        <f>O225+O227</f>
        <v>82.05</v>
      </c>
      <c r="P224" s="26">
        <f>P225+P227</f>
        <v>0</v>
      </c>
      <c r="Q224" s="26">
        <f>Q225+Q227</f>
        <v>0</v>
      </c>
      <c r="R224" s="26">
        <f>R225+R227</f>
        <v>0</v>
      </c>
      <c r="S224" s="25"/>
      <c r="T224" s="25"/>
      <c r="U224" s="64"/>
    </row>
    <row r="225" ht="25" customHeight="1" spans="1:21">
      <c r="A225" s="17"/>
      <c r="B225" s="29" t="s">
        <v>565</v>
      </c>
      <c r="C225" s="30"/>
      <c r="D225" s="25"/>
      <c r="E225" s="25"/>
      <c r="F225" s="25"/>
      <c r="G225" s="25"/>
      <c r="H225" s="26"/>
      <c r="I225" s="26"/>
      <c r="J225" s="26"/>
      <c r="K225" s="26"/>
      <c r="L225" s="26"/>
      <c r="M225" s="26"/>
      <c r="N225" s="26">
        <f>SUM(N226)</f>
        <v>82.05</v>
      </c>
      <c r="O225" s="26">
        <f>SUM(O226)</f>
        <v>82.05</v>
      </c>
      <c r="P225" s="26">
        <f>SUM(P226)</f>
        <v>0</v>
      </c>
      <c r="Q225" s="26">
        <f>SUM(Q226)</f>
        <v>0</v>
      </c>
      <c r="R225" s="26">
        <f>SUM(R226)</f>
        <v>0</v>
      </c>
      <c r="S225" s="25"/>
      <c r="T225" s="25"/>
      <c r="U225" s="64"/>
    </row>
    <row r="226" ht="60" spans="1:21">
      <c r="A226" s="17"/>
      <c r="B226" s="36"/>
      <c r="C226" s="25" t="s">
        <v>566</v>
      </c>
      <c r="D226" s="25" t="s">
        <v>567</v>
      </c>
      <c r="E226" s="25" t="s">
        <v>314</v>
      </c>
      <c r="F226" s="25" t="s">
        <v>568</v>
      </c>
      <c r="G226" s="25" t="s">
        <v>569</v>
      </c>
      <c r="H226" s="26"/>
      <c r="I226" s="26"/>
      <c r="J226" s="26">
        <v>547</v>
      </c>
      <c r="K226" s="26">
        <v>547</v>
      </c>
      <c r="L226" s="26">
        <v>547</v>
      </c>
      <c r="M226" s="26">
        <v>547</v>
      </c>
      <c r="N226" s="26">
        <f>SUM(O226:R226)</f>
        <v>82.05</v>
      </c>
      <c r="O226" s="26">
        <v>82.05</v>
      </c>
      <c r="P226" s="26"/>
      <c r="Q226" s="26"/>
      <c r="R226" s="26"/>
      <c r="S226" s="25" t="s">
        <v>317</v>
      </c>
      <c r="T226" s="25" t="s">
        <v>317</v>
      </c>
      <c r="U226" s="37" t="s">
        <v>570</v>
      </c>
    </row>
    <row r="227" ht="23" customHeight="1" spans="1:21">
      <c r="A227" s="17"/>
      <c r="B227" s="29" t="s">
        <v>571</v>
      </c>
      <c r="C227" s="30"/>
      <c r="D227" s="25"/>
      <c r="E227" s="25"/>
      <c r="F227" s="25"/>
      <c r="G227" s="25"/>
      <c r="H227" s="26"/>
      <c r="I227" s="26"/>
      <c r="J227" s="26"/>
      <c r="K227" s="26"/>
      <c r="L227" s="26"/>
      <c r="M227" s="26"/>
      <c r="N227" s="26"/>
      <c r="O227" s="26"/>
      <c r="P227" s="26"/>
      <c r="Q227" s="26"/>
      <c r="R227" s="26"/>
      <c r="S227" s="25"/>
      <c r="T227" s="25"/>
      <c r="U227" s="64"/>
    </row>
    <row r="228" spans="1:21">
      <c r="A228" s="17"/>
      <c r="B228" s="36"/>
      <c r="C228" s="25"/>
      <c r="D228" s="25"/>
      <c r="E228" s="25"/>
      <c r="F228" s="25"/>
      <c r="G228" s="25"/>
      <c r="H228" s="26"/>
      <c r="I228" s="26"/>
      <c r="J228" s="26"/>
      <c r="K228" s="26"/>
      <c r="L228" s="26"/>
      <c r="M228" s="26"/>
      <c r="N228" s="26"/>
      <c r="O228" s="26"/>
      <c r="P228" s="26"/>
      <c r="Q228" s="26"/>
      <c r="R228" s="26"/>
      <c r="S228" s="25"/>
      <c r="T228" s="25"/>
      <c r="U228" s="64"/>
    </row>
    <row r="229" ht="21" customHeight="1" spans="1:21">
      <c r="A229" s="17"/>
      <c r="B229" s="29" t="s">
        <v>572</v>
      </c>
      <c r="C229" s="30"/>
      <c r="D229" s="25"/>
      <c r="E229" s="25"/>
      <c r="F229" s="25"/>
      <c r="G229" s="25"/>
      <c r="H229" s="26"/>
      <c r="I229" s="26"/>
      <c r="J229" s="26"/>
      <c r="K229" s="26"/>
      <c r="L229" s="26"/>
      <c r="M229" s="26"/>
      <c r="N229" s="26"/>
      <c r="O229" s="26"/>
      <c r="P229" s="26"/>
      <c r="Q229" s="26"/>
      <c r="R229" s="26"/>
      <c r="S229" s="25"/>
      <c r="T229" s="25"/>
      <c r="U229" s="64"/>
    </row>
    <row r="230" ht="27" customHeight="1" spans="1:21">
      <c r="A230" s="17"/>
      <c r="B230" s="29" t="s">
        <v>573</v>
      </c>
      <c r="C230" s="30"/>
      <c r="D230" s="25"/>
      <c r="E230" s="25"/>
      <c r="F230" s="25"/>
      <c r="G230" s="25"/>
      <c r="H230" s="26"/>
      <c r="I230" s="26"/>
      <c r="J230" s="26"/>
      <c r="K230" s="26"/>
      <c r="L230" s="26"/>
      <c r="M230" s="26"/>
      <c r="N230" s="26"/>
      <c r="O230" s="26"/>
      <c r="P230" s="26"/>
      <c r="Q230" s="26"/>
      <c r="R230" s="26"/>
      <c r="S230" s="25"/>
      <c r="T230" s="25"/>
      <c r="U230" s="64"/>
    </row>
    <row r="231" spans="1:21">
      <c r="A231" s="17"/>
      <c r="B231" s="36"/>
      <c r="C231" s="25"/>
      <c r="D231" s="25"/>
      <c r="E231" s="25"/>
      <c r="F231" s="25"/>
      <c r="G231" s="25"/>
      <c r="H231" s="26"/>
      <c r="I231" s="26"/>
      <c r="J231" s="26"/>
      <c r="K231" s="26"/>
      <c r="L231" s="26"/>
      <c r="M231" s="26"/>
      <c r="N231" s="26"/>
      <c r="O231" s="26"/>
      <c r="P231" s="26"/>
      <c r="Q231" s="26"/>
      <c r="R231" s="26"/>
      <c r="S231" s="25"/>
      <c r="T231" s="25"/>
      <c r="U231" s="64"/>
    </row>
    <row r="232" ht="21" customHeight="1" spans="1:21">
      <c r="A232" s="17"/>
      <c r="B232" s="29" t="s">
        <v>574</v>
      </c>
      <c r="C232" s="30"/>
      <c r="D232" s="25"/>
      <c r="E232" s="25"/>
      <c r="F232" s="25"/>
      <c r="G232" s="25"/>
      <c r="H232" s="26"/>
      <c r="I232" s="26"/>
      <c r="J232" s="26"/>
      <c r="K232" s="26"/>
      <c r="L232" s="26"/>
      <c r="M232" s="26"/>
      <c r="N232" s="26"/>
      <c r="O232" s="26"/>
      <c r="P232" s="26"/>
      <c r="Q232" s="26"/>
      <c r="R232" s="26"/>
      <c r="S232" s="25"/>
      <c r="T232" s="25"/>
      <c r="U232" s="64"/>
    </row>
    <row r="233" spans="1:21">
      <c r="A233" s="17"/>
      <c r="B233" s="36"/>
      <c r="C233" s="25"/>
      <c r="D233" s="25"/>
      <c r="E233" s="25"/>
      <c r="F233" s="25"/>
      <c r="G233" s="25"/>
      <c r="H233" s="26"/>
      <c r="I233" s="26"/>
      <c r="J233" s="26"/>
      <c r="K233" s="26"/>
      <c r="L233" s="26"/>
      <c r="M233" s="26"/>
      <c r="N233" s="26"/>
      <c r="O233" s="26"/>
      <c r="P233" s="26"/>
      <c r="Q233" s="26"/>
      <c r="R233" s="26"/>
      <c r="S233" s="25"/>
      <c r="T233" s="25"/>
      <c r="U233" s="64"/>
    </row>
    <row r="234" ht="28" customHeight="1" spans="1:21">
      <c r="A234" s="17"/>
      <c r="B234" s="29" t="s">
        <v>575</v>
      </c>
      <c r="C234" s="30"/>
      <c r="D234" s="25"/>
      <c r="E234" s="25"/>
      <c r="F234" s="25"/>
      <c r="G234" s="25"/>
      <c r="H234" s="26"/>
      <c r="I234" s="26"/>
      <c r="J234" s="26"/>
      <c r="K234" s="26"/>
      <c r="L234" s="26"/>
      <c r="M234" s="26"/>
      <c r="N234" s="26"/>
      <c r="O234" s="26"/>
      <c r="P234" s="26"/>
      <c r="Q234" s="26"/>
      <c r="R234" s="26"/>
      <c r="S234" s="25"/>
      <c r="T234" s="25"/>
      <c r="U234" s="64"/>
    </row>
    <row r="235" spans="1:21">
      <c r="A235" s="17"/>
      <c r="B235" s="36"/>
      <c r="C235" s="25"/>
      <c r="D235" s="25"/>
      <c r="E235" s="25"/>
      <c r="F235" s="25"/>
      <c r="G235" s="25"/>
      <c r="H235" s="26"/>
      <c r="I235" s="26"/>
      <c r="J235" s="26"/>
      <c r="K235" s="26"/>
      <c r="L235" s="26"/>
      <c r="M235" s="26"/>
      <c r="N235" s="26"/>
      <c r="O235" s="26"/>
      <c r="P235" s="26"/>
      <c r="Q235" s="26"/>
      <c r="R235" s="26"/>
      <c r="S235" s="25"/>
      <c r="T235" s="25"/>
      <c r="U235" s="64"/>
    </row>
    <row r="236" ht="24" customHeight="1" spans="1:21">
      <c r="A236" s="17"/>
      <c r="B236" s="29" t="s">
        <v>576</v>
      </c>
      <c r="C236" s="30"/>
      <c r="D236" s="25"/>
      <c r="E236" s="25"/>
      <c r="F236" s="25"/>
      <c r="G236" s="25"/>
      <c r="H236" s="26"/>
      <c r="I236" s="26"/>
      <c r="J236" s="26"/>
      <c r="K236" s="26"/>
      <c r="L236" s="26"/>
      <c r="M236" s="26"/>
      <c r="N236" s="26"/>
      <c r="O236" s="26"/>
      <c r="P236" s="26"/>
      <c r="Q236" s="26"/>
      <c r="R236" s="26"/>
      <c r="S236" s="25"/>
      <c r="T236" s="25"/>
      <c r="U236" s="64"/>
    </row>
    <row r="237" spans="1:21">
      <c r="A237" s="17"/>
      <c r="B237" s="36"/>
      <c r="C237" s="25"/>
      <c r="D237" s="25"/>
      <c r="E237" s="25"/>
      <c r="F237" s="25"/>
      <c r="G237" s="25"/>
      <c r="H237" s="26"/>
      <c r="I237" s="26"/>
      <c r="J237" s="26"/>
      <c r="K237" s="26"/>
      <c r="L237" s="26"/>
      <c r="M237" s="26"/>
      <c r="N237" s="26"/>
      <c r="O237" s="26"/>
      <c r="P237" s="26"/>
      <c r="Q237" s="26"/>
      <c r="R237" s="26"/>
      <c r="S237" s="25"/>
      <c r="T237" s="25"/>
      <c r="U237" s="64"/>
    </row>
    <row r="238" ht="23" customHeight="1" spans="1:21">
      <c r="A238" s="17"/>
      <c r="B238" s="29" t="s">
        <v>577</v>
      </c>
      <c r="C238" s="30"/>
      <c r="D238" s="25"/>
      <c r="E238" s="25"/>
      <c r="F238" s="25"/>
      <c r="G238" s="25"/>
      <c r="H238" s="26"/>
      <c r="I238" s="26"/>
      <c r="J238" s="26"/>
      <c r="K238" s="26"/>
      <c r="L238" s="26"/>
      <c r="M238" s="26"/>
      <c r="N238" s="26"/>
      <c r="O238" s="26"/>
      <c r="P238" s="26"/>
      <c r="Q238" s="26"/>
      <c r="R238" s="26"/>
      <c r="S238" s="25"/>
      <c r="T238" s="25"/>
      <c r="U238" s="64"/>
    </row>
    <row r="239" spans="1:21">
      <c r="A239" s="17"/>
      <c r="B239" s="36"/>
      <c r="C239" s="25"/>
      <c r="D239" s="25"/>
      <c r="E239" s="25"/>
      <c r="F239" s="25"/>
      <c r="G239" s="25"/>
      <c r="H239" s="26"/>
      <c r="I239" s="26"/>
      <c r="J239" s="26"/>
      <c r="K239" s="26"/>
      <c r="L239" s="26"/>
      <c r="M239" s="26"/>
      <c r="N239" s="26"/>
      <c r="O239" s="26"/>
      <c r="P239" s="26"/>
      <c r="Q239" s="26"/>
      <c r="R239" s="26"/>
      <c r="S239" s="25"/>
      <c r="T239" s="25"/>
      <c r="U239" s="64"/>
    </row>
    <row r="240" ht="30" customHeight="1" spans="1:21">
      <c r="A240" s="17"/>
      <c r="B240" s="29" t="s">
        <v>578</v>
      </c>
      <c r="C240" s="30"/>
      <c r="D240" s="25"/>
      <c r="E240" s="25"/>
      <c r="F240" s="25"/>
      <c r="G240" s="25"/>
      <c r="H240" s="26"/>
      <c r="I240" s="26"/>
      <c r="J240" s="26"/>
      <c r="K240" s="26"/>
      <c r="L240" s="26"/>
      <c r="M240" s="26"/>
      <c r="N240" s="26"/>
      <c r="O240" s="26"/>
      <c r="P240" s="26"/>
      <c r="Q240" s="26"/>
      <c r="R240" s="26"/>
      <c r="S240" s="25"/>
      <c r="T240" s="25"/>
      <c r="U240" s="64"/>
    </row>
    <row r="241" spans="1:21">
      <c r="A241" s="17"/>
      <c r="B241" s="36"/>
      <c r="C241" s="25"/>
      <c r="D241" s="25"/>
      <c r="E241" s="25"/>
      <c r="F241" s="25"/>
      <c r="G241" s="25"/>
      <c r="H241" s="26"/>
      <c r="I241" s="26"/>
      <c r="J241" s="26"/>
      <c r="K241" s="26"/>
      <c r="L241" s="26"/>
      <c r="M241" s="26"/>
      <c r="N241" s="26"/>
      <c r="O241" s="26"/>
      <c r="P241" s="26"/>
      <c r="Q241" s="26"/>
      <c r="R241" s="26"/>
      <c r="S241" s="25"/>
      <c r="T241" s="25"/>
      <c r="U241" s="64"/>
    </row>
    <row r="242" ht="34" customHeight="1" spans="1:21">
      <c r="A242" s="17"/>
      <c r="B242" s="22" t="s">
        <v>579</v>
      </c>
      <c r="C242" s="23"/>
      <c r="D242" s="25"/>
      <c r="E242" s="25"/>
      <c r="F242" s="25"/>
      <c r="G242" s="25"/>
      <c r="H242" s="26"/>
      <c r="I242" s="26"/>
      <c r="J242" s="26"/>
      <c r="K242" s="26"/>
      <c r="L242" s="26"/>
      <c r="M242" s="26"/>
      <c r="N242" s="26"/>
      <c r="O242" s="26"/>
      <c r="P242" s="26"/>
      <c r="Q242" s="26"/>
      <c r="R242" s="26"/>
      <c r="S242" s="25"/>
      <c r="T242" s="25"/>
      <c r="U242" s="64"/>
    </row>
    <row r="243" ht="24" customHeight="1" spans="1:21">
      <c r="A243" s="17"/>
      <c r="B243" s="29" t="s">
        <v>580</v>
      </c>
      <c r="C243" s="30"/>
      <c r="D243" s="25"/>
      <c r="E243" s="25"/>
      <c r="F243" s="25"/>
      <c r="G243" s="25"/>
      <c r="H243" s="26"/>
      <c r="I243" s="26"/>
      <c r="J243" s="26"/>
      <c r="K243" s="26"/>
      <c r="L243" s="26"/>
      <c r="M243" s="26"/>
      <c r="N243" s="26"/>
      <c r="O243" s="26"/>
      <c r="P243" s="26"/>
      <c r="Q243" s="26"/>
      <c r="R243" s="26"/>
      <c r="S243" s="25"/>
      <c r="T243" s="25"/>
      <c r="U243" s="64"/>
    </row>
    <row r="244" spans="1:21">
      <c r="A244" s="17"/>
      <c r="B244" s="36"/>
      <c r="C244" s="25"/>
      <c r="D244" s="25"/>
      <c r="E244" s="25"/>
      <c r="F244" s="25"/>
      <c r="G244" s="25"/>
      <c r="H244" s="26"/>
      <c r="I244" s="26"/>
      <c r="J244" s="26"/>
      <c r="K244" s="26"/>
      <c r="L244" s="26"/>
      <c r="M244" s="26"/>
      <c r="N244" s="26"/>
      <c r="O244" s="26"/>
      <c r="P244" s="26"/>
      <c r="Q244" s="26"/>
      <c r="R244" s="26"/>
      <c r="S244" s="25"/>
      <c r="T244" s="25"/>
      <c r="U244" s="64"/>
    </row>
    <row r="245" ht="20" customHeight="1" spans="1:21">
      <c r="A245" s="17"/>
      <c r="B245" s="29" t="s">
        <v>581</v>
      </c>
      <c r="C245" s="30"/>
      <c r="D245" s="25"/>
      <c r="E245" s="25"/>
      <c r="F245" s="25"/>
      <c r="G245" s="25"/>
      <c r="H245" s="26"/>
      <c r="I245" s="26"/>
      <c r="J245" s="26"/>
      <c r="K245" s="26"/>
      <c r="L245" s="26"/>
      <c r="M245" s="26"/>
      <c r="N245" s="26"/>
      <c r="O245" s="26"/>
      <c r="P245" s="26"/>
      <c r="Q245" s="26"/>
      <c r="R245" s="26"/>
      <c r="S245" s="25"/>
      <c r="T245" s="25"/>
      <c r="U245" s="64"/>
    </row>
    <row r="246" spans="1:21">
      <c r="A246" s="17"/>
      <c r="B246" s="36"/>
      <c r="C246" s="25"/>
      <c r="D246" s="25"/>
      <c r="E246" s="25"/>
      <c r="F246" s="25"/>
      <c r="G246" s="25"/>
      <c r="H246" s="26"/>
      <c r="I246" s="26"/>
      <c r="J246" s="26"/>
      <c r="K246" s="26"/>
      <c r="L246" s="26"/>
      <c r="M246" s="26"/>
      <c r="N246" s="26"/>
      <c r="O246" s="26"/>
      <c r="P246" s="26"/>
      <c r="Q246" s="26"/>
      <c r="R246" s="26"/>
      <c r="S246" s="25"/>
      <c r="T246" s="25"/>
      <c r="U246" s="64"/>
    </row>
    <row r="247" ht="31" customHeight="1" spans="1:21">
      <c r="A247" s="17"/>
      <c r="B247" s="22" t="s">
        <v>582</v>
      </c>
      <c r="C247" s="23"/>
      <c r="D247" s="24" t="s">
        <v>297</v>
      </c>
      <c r="E247" s="25"/>
      <c r="F247" s="25"/>
      <c r="G247" s="25"/>
      <c r="H247" s="26"/>
      <c r="I247" s="26"/>
      <c r="J247" s="26"/>
      <c r="K247" s="26"/>
      <c r="L247" s="26"/>
      <c r="M247" s="26"/>
      <c r="N247" s="26">
        <f>SUM(N248)</f>
        <v>246</v>
      </c>
      <c r="O247" s="26">
        <f>SUM(O248)</f>
        <v>33</v>
      </c>
      <c r="P247" s="26">
        <f>SUM(P248)</f>
        <v>8</v>
      </c>
      <c r="Q247" s="26">
        <f>SUM(Q248)</f>
        <v>5</v>
      </c>
      <c r="R247" s="26">
        <f>SUM(R248)</f>
        <v>200</v>
      </c>
      <c r="S247" s="25"/>
      <c r="T247" s="25"/>
      <c r="U247" s="64"/>
    </row>
    <row r="248" ht="51" customHeight="1" spans="1:21">
      <c r="A248" s="17"/>
      <c r="B248" s="50"/>
      <c r="C248" s="37" t="s">
        <v>583</v>
      </c>
      <c r="D248" s="44" t="s">
        <v>584</v>
      </c>
      <c r="E248" s="25"/>
      <c r="F248" s="25"/>
      <c r="G248" s="37" t="s">
        <v>585</v>
      </c>
      <c r="H248" s="55"/>
      <c r="I248" s="55"/>
      <c r="J248" s="55"/>
      <c r="K248" s="55"/>
      <c r="L248" s="55"/>
      <c r="M248" s="55"/>
      <c r="N248" s="55">
        <f>SUM(O248:R248)</f>
        <v>246</v>
      </c>
      <c r="O248" s="26">
        <v>33</v>
      </c>
      <c r="P248" s="26">
        <v>8</v>
      </c>
      <c r="Q248" s="26">
        <v>5</v>
      </c>
      <c r="R248" s="26">
        <v>200</v>
      </c>
      <c r="S248" s="25" t="s">
        <v>317</v>
      </c>
      <c r="T248" s="25" t="s">
        <v>317</v>
      </c>
      <c r="U248" s="25" t="s">
        <v>586</v>
      </c>
    </row>
    <row r="249" ht="23" customHeight="1" spans="1:21">
      <c r="A249" s="17"/>
      <c r="B249" s="22" t="s">
        <v>587</v>
      </c>
      <c r="C249" s="23"/>
      <c r="D249" s="25"/>
      <c r="E249" s="25"/>
      <c r="F249" s="25"/>
      <c r="G249" s="25"/>
      <c r="H249" s="26"/>
      <c r="I249" s="26"/>
      <c r="J249" s="26"/>
      <c r="K249" s="26"/>
      <c r="L249" s="26"/>
      <c r="M249" s="26"/>
      <c r="N249" s="26"/>
      <c r="O249" s="26"/>
      <c r="P249" s="26"/>
      <c r="Q249" s="26"/>
      <c r="R249" s="26"/>
      <c r="S249" s="25"/>
      <c r="T249" s="25"/>
      <c r="U249" s="64"/>
    </row>
    <row r="250" spans="1:21">
      <c r="A250" s="17"/>
      <c r="B250" s="29" t="s">
        <v>588</v>
      </c>
      <c r="C250" s="30"/>
      <c r="D250" s="25"/>
      <c r="E250" s="25"/>
      <c r="F250" s="25"/>
      <c r="G250" s="25"/>
      <c r="H250" s="26"/>
      <c r="I250" s="26"/>
      <c r="J250" s="26"/>
      <c r="K250" s="26"/>
      <c r="L250" s="26"/>
      <c r="M250" s="26"/>
      <c r="N250" s="26"/>
      <c r="O250" s="26"/>
      <c r="P250" s="26"/>
      <c r="Q250" s="26"/>
      <c r="R250" s="26"/>
      <c r="S250" s="25"/>
      <c r="T250" s="25"/>
      <c r="U250" s="64"/>
    </row>
  </sheetData>
  <mergeCells count="113">
    <mergeCell ref="A1:B1"/>
    <mergeCell ref="C1:D1"/>
    <mergeCell ref="A2:U2"/>
    <mergeCell ref="J3:K3"/>
    <mergeCell ref="L3:M3"/>
    <mergeCell ref="N3:R3"/>
    <mergeCell ref="B5:C5"/>
    <mergeCell ref="B6:C6"/>
    <mergeCell ref="B7:C7"/>
    <mergeCell ref="B8:C8"/>
    <mergeCell ref="B37:C37"/>
    <mergeCell ref="B45:C45"/>
    <mergeCell ref="B47:C47"/>
    <mergeCell ref="B49:C49"/>
    <mergeCell ref="B63:C63"/>
    <mergeCell ref="B65:C65"/>
    <mergeCell ref="B66:C66"/>
    <mergeCell ref="B68:C68"/>
    <mergeCell ref="B72:C72"/>
    <mergeCell ref="B74:C74"/>
    <mergeCell ref="B76:C76"/>
    <mergeCell ref="B77:C77"/>
    <mergeCell ref="B79:C79"/>
    <mergeCell ref="B81:C81"/>
    <mergeCell ref="B82:C82"/>
    <mergeCell ref="B84:C84"/>
    <mergeCell ref="B86:C86"/>
    <mergeCell ref="B88:C88"/>
    <mergeCell ref="B90:C90"/>
    <mergeCell ref="B91:C91"/>
    <mergeCell ref="B93:C93"/>
    <mergeCell ref="B95:C95"/>
    <mergeCell ref="B97:C97"/>
    <mergeCell ref="B99:C99"/>
    <mergeCell ref="B100:C100"/>
    <mergeCell ref="B104:C104"/>
    <mergeCell ref="B111:C111"/>
    <mergeCell ref="B114:C114"/>
    <mergeCell ref="B116:C116"/>
    <mergeCell ref="B118:C118"/>
    <mergeCell ref="B119:C119"/>
    <mergeCell ref="B120:C120"/>
    <mergeCell ref="B122:C122"/>
    <mergeCell ref="B124:C124"/>
    <mergeCell ref="B125:C125"/>
    <mergeCell ref="B127:C127"/>
    <mergeCell ref="B129:C129"/>
    <mergeCell ref="B131:C131"/>
    <mergeCell ref="B132:C132"/>
    <mergeCell ref="B134:C134"/>
    <mergeCell ref="B136:C136"/>
    <mergeCell ref="B137:C137"/>
    <mergeCell ref="B139:C139"/>
    <mergeCell ref="B141:C141"/>
    <mergeCell ref="B143:C143"/>
    <mergeCell ref="B144:C144"/>
    <mergeCell ref="B146:C146"/>
    <mergeCell ref="B147:C147"/>
    <mergeCell ref="B148:C148"/>
    <mergeCell ref="B165:C165"/>
    <mergeCell ref="B168:C168"/>
    <mergeCell ref="B172:C172"/>
    <mergeCell ref="B175:C175"/>
    <mergeCell ref="B177:C177"/>
    <mergeCell ref="B179:C179"/>
    <mergeCell ref="B180:C180"/>
    <mergeCell ref="B184:C184"/>
    <mergeCell ref="B187:C187"/>
    <mergeCell ref="B190:C190"/>
    <mergeCell ref="B197:C197"/>
    <mergeCell ref="B198:C198"/>
    <mergeCell ref="B200:C200"/>
    <mergeCell ref="B202:C202"/>
    <mergeCell ref="B204:C204"/>
    <mergeCell ref="B206:C206"/>
    <mergeCell ref="B208:C208"/>
    <mergeCell ref="B210:C210"/>
    <mergeCell ref="B212:C212"/>
    <mergeCell ref="B213:C213"/>
    <mergeCell ref="B214:C214"/>
    <mergeCell ref="B216:C216"/>
    <mergeCell ref="B218:C218"/>
    <mergeCell ref="B220:C220"/>
    <mergeCell ref="B221:C221"/>
    <mergeCell ref="B222:C222"/>
    <mergeCell ref="B224:C224"/>
    <mergeCell ref="B225:C225"/>
    <mergeCell ref="B227:C227"/>
    <mergeCell ref="B229:C229"/>
    <mergeCell ref="B230:C230"/>
    <mergeCell ref="B232:C232"/>
    <mergeCell ref="B234:C234"/>
    <mergeCell ref="B236:C236"/>
    <mergeCell ref="B238:C238"/>
    <mergeCell ref="B240:C240"/>
    <mergeCell ref="B242:C242"/>
    <mergeCell ref="B243:C243"/>
    <mergeCell ref="B245:C245"/>
    <mergeCell ref="B247:C247"/>
    <mergeCell ref="B249:C249"/>
    <mergeCell ref="B250:C250"/>
    <mergeCell ref="A3:A4"/>
    <mergeCell ref="B3:B4"/>
    <mergeCell ref="C3:C4"/>
    <mergeCell ref="D3:D4"/>
    <mergeCell ref="E3:E4"/>
    <mergeCell ref="F3:F4"/>
    <mergeCell ref="G3:G4"/>
    <mergeCell ref="H3:H4"/>
    <mergeCell ref="I3:I4"/>
    <mergeCell ref="S3:S4"/>
    <mergeCell ref="T3:T4"/>
    <mergeCell ref="U3:U4"/>
  </mergeCells>
  <dataValidations count="1">
    <dataValidation type="list" allowBlank="1" showInputMessage="1" showErrorMessage="1" sqref="C69 C145 C152">
      <formula1>INDIRECT(#REF!)</formula1>
    </dataValidation>
  </dataValidations>
  <printOptions horizontalCentered="1"/>
  <pageMargins left="0.550694444444444" right="0.550694444444444" top="0.984027777777778" bottom="0.984027777777778" header="0.511805555555556" footer="0.511805555555556"/>
  <pageSetup paperSize="9" scale="70" orientation="landscape" useFirstPageNumber="1" horizontalDpi="600"/>
  <headerFooter>
    <oddFooter>&amp;C－&amp;P－</oddFooter>
  </headerFooter>
  <ignoredErrors>
    <ignoredError sqref="N187 N184 Q45:R45 Q74:R74 N79 N37 N74:O74 N45:O45" formula="1"/>
    <ignoredError sqref="N80 N55 N28:N29 N36 N51 N105:N109 N92 N58" formulaRange="1"/>
  </ignoredError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
  <sheetViews>
    <sheetView workbookViewId="0">
      <selection activeCell="J8" sqref="J8"/>
    </sheetView>
  </sheetViews>
  <sheetFormatPr defaultColWidth="9" defaultRowHeight="14.25" outlineLevelRow="7"/>
  <cols>
    <col min="1" max="1" width="9" style="1"/>
    <col min="2" max="14" width="12.625" style="1" customWidth="1"/>
    <col min="15" max="16384" width="9" style="1"/>
  </cols>
  <sheetData>
    <row r="1" spans="1:14">
      <c r="A1" s="1">
        <v>1</v>
      </c>
      <c r="B1" s="1">
        <v>1</v>
      </c>
      <c r="C1" s="1">
        <v>2</v>
      </c>
      <c r="D1" s="1">
        <v>3</v>
      </c>
      <c r="E1" s="1">
        <v>4</v>
      </c>
      <c r="F1" s="1">
        <v>5</v>
      </c>
      <c r="G1" s="1">
        <v>6</v>
      </c>
      <c r="H1" s="1">
        <v>7</v>
      </c>
      <c r="I1" s="1">
        <v>8</v>
      </c>
      <c r="J1" s="1">
        <v>9</v>
      </c>
      <c r="K1" s="1">
        <v>10</v>
      </c>
      <c r="L1" s="1">
        <v>11</v>
      </c>
      <c r="M1" s="1">
        <v>12</v>
      </c>
      <c r="N1" s="1">
        <v>13</v>
      </c>
    </row>
    <row r="2" ht="59.1" customHeight="1" spans="1:14">
      <c r="A2" s="2" t="s">
        <v>2</v>
      </c>
      <c r="B2" s="3" t="s">
        <v>589</v>
      </c>
      <c r="C2" s="4" t="s">
        <v>590</v>
      </c>
      <c r="D2" s="3" t="s">
        <v>591</v>
      </c>
      <c r="E2" s="3" t="s">
        <v>592</v>
      </c>
      <c r="F2" s="3" t="s">
        <v>593</v>
      </c>
      <c r="G2" s="3" t="s">
        <v>594</v>
      </c>
      <c r="H2" s="3" t="s">
        <v>595</v>
      </c>
      <c r="I2" s="3" t="s">
        <v>596</v>
      </c>
      <c r="J2" s="3" t="s">
        <v>597</v>
      </c>
      <c r="K2" s="3" t="s">
        <v>598</v>
      </c>
      <c r="L2" s="3" t="s">
        <v>599</v>
      </c>
      <c r="M2" s="3" t="s">
        <v>600</v>
      </c>
      <c r="N2" s="3" t="s">
        <v>583</v>
      </c>
    </row>
    <row r="3" ht="59.1" customHeight="1" spans="1:14">
      <c r="A3" s="5" t="s">
        <v>601</v>
      </c>
      <c r="B3" s="3" t="s">
        <v>602</v>
      </c>
      <c r="C3" s="3" t="s">
        <v>603</v>
      </c>
      <c r="D3" s="3" t="s">
        <v>604</v>
      </c>
      <c r="E3" s="3" t="s">
        <v>592</v>
      </c>
      <c r="F3" s="3" t="s">
        <v>605</v>
      </c>
      <c r="G3" s="3" t="s">
        <v>606</v>
      </c>
      <c r="H3" s="4" t="s">
        <v>595</v>
      </c>
      <c r="I3" s="4" t="s">
        <v>607</v>
      </c>
      <c r="J3" s="3" t="s">
        <v>608</v>
      </c>
      <c r="K3" s="3" t="s">
        <v>609</v>
      </c>
      <c r="L3" s="3" t="s">
        <v>610</v>
      </c>
      <c r="M3" s="3" t="s">
        <v>611</v>
      </c>
      <c r="N3" s="3" t="s">
        <v>583</v>
      </c>
    </row>
    <row r="4" ht="59.1" customHeight="1" spans="1:14">
      <c r="A4" s="6"/>
      <c r="B4" s="3" t="s">
        <v>612</v>
      </c>
      <c r="C4" s="3" t="s">
        <v>613</v>
      </c>
      <c r="D4" s="3" t="s">
        <v>614</v>
      </c>
      <c r="E4" s="3"/>
      <c r="F4" s="3" t="s">
        <v>615</v>
      </c>
      <c r="G4" s="3" t="s">
        <v>616</v>
      </c>
      <c r="H4" s="3"/>
      <c r="I4" s="4" t="s">
        <v>617</v>
      </c>
      <c r="J4" s="3" t="s">
        <v>618</v>
      </c>
      <c r="K4" s="3" t="s">
        <v>619</v>
      </c>
      <c r="L4" s="3" t="s">
        <v>620</v>
      </c>
      <c r="M4" s="3" t="s">
        <v>621</v>
      </c>
      <c r="N4" s="3"/>
    </row>
    <row r="5" ht="59.1" customHeight="1" spans="1:14">
      <c r="A5" s="6"/>
      <c r="B5" s="3" t="s">
        <v>622</v>
      </c>
      <c r="C5" s="3" t="s">
        <v>623</v>
      </c>
      <c r="D5" s="3"/>
      <c r="E5" s="3"/>
      <c r="F5" s="3" t="s">
        <v>624</v>
      </c>
      <c r="G5" s="3" t="s">
        <v>625</v>
      </c>
      <c r="H5" s="3"/>
      <c r="I5" s="3" t="s">
        <v>626</v>
      </c>
      <c r="J5" s="3" t="s">
        <v>627</v>
      </c>
      <c r="K5" s="3" t="s">
        <v>628</v>
      </c>
      <c r="L5" s="3" t="s">
        <v>629</v>
      </c>
      <c r="M5" s="3" t="s">
        <v>630</v>
      </c>
      <c r="N5" s="3"/>
    </row>
    <row r="6" ht="59.1" customHeight="1" spans="1:14">
      <c r="A6" s="6"/>
      <c r="B6" s="3" t="s">
        <v>631</v>
      </c>
      <c r="C6" s="3" t="s">
        <v>632</v>
      </c>
      <c r="D6" s="3"/>
      <c r="E6" s="3"/>
      <c r="F6" s="3" t="s">
        <v>633</v>
      </c>
      <c r="G6" s="3" t="s">
        <v>634</v>
      </c>
      <c r="H6" s="3"/>
      <c r="I6" s="4" t="s">
        <v>635</v>
      </c>
      <c r="J6" s="3"/>
      <c r="K6" s="3" t="s">
        <v>636</v>
      </c>
      <c r="L6" s="3" t="s">
        <v>637</v>
      </c>
      <c r="M6" s="3" t="s">
        <v>638</v>
      </c>
      <c r="N6" s="3"/>
    </row>
    <row r="7" ht="59.1" customHeight="1" spans="1:14">
      <c r="A7" s="6"/>
      <c r="B7" s="3" t="s">
        <v>588</v>
      </c>
      <c r="C7" s="3"/>
      <c r="D7" s="3"/>
      <c r="E7" s="3"/>
      <c r="F7" s="3"/>
      <c r="G7" s="3" t="s">
        <v>639</v>
      </c>
      <c r="H7" s="3"/>
      <c r="I7" s="3" t="s">
        <v>588</v>
      </c>
      <c r="J7" s="3"/>
      <c r="K7" s="3" t="s">
        <v>640</v>
      </c>
      <c r="L7" s="3" t="s">
        <v>641</v>
      </c>
      <c r="M7" s="3"/>
      <c r="N7" s="3"/>
    </row>
    <row r="8" ht="59.1" customHeight="1" spans="1:14">
      <c r="A8" s="7"/>
      <c r="B8" s="3"/>
      <c r="C8" s="3"/>
      <c r="D8" s="3"/>
      <c r="E8" s="3"/>
      <c r="F8" s="3"/>
      <c r="G8" s="3" t="s">
        <v>642</v>
      </c>
      <c r="H8" s="3"/>
      <c r="I8" s="3"/>
      <c r="J8" s="3"/>
      <c r="K8" s="3"/>
      <c r="L8" s="3" t="s">
        <v>588</v>
      </c>
      <c r="M8" s="3"/>
      <c r="N8" s="3"/>
    </row>
  </sheetData>
  <mergeCells count="1">
    <mergeCell ref="A3:A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明细表</vt:lpstr>
      <vt:lpstr>勿删除（项目类型）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dc:creator>
  <cp:lastModifiedBy>。。。</cp:lastModifiedBy>
  <dcterms:created xsi:type="dcterms:W3CDTF">2019-07-15T01:46:00Z</dcterms:created>
  <cp:lastPrinted>2023-08-08T01:46:00Z</cp:lastPrinted>
  <dcterms:modified xsi:type="dcterms:W3CDTF">2023-12-27T06:19:12Z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B6541DA1206746EAA6F4C7D24DC83446</vt:lpwstr>
  </property>
</Properties>
</file>