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汇总" sheetId="3" r:id="rId1"/>
    <sheet name="附表 项目库备案表" sheetId="1" r:id="rId2"/>
    <sheet name="勿删除（项目类型）" sheetId="2" r:id="rId3"/>
  </sheets>
  <definedNames>
    <definedName name="_xlnm._FilterDatabase" localSheetId="1" hidden="1">'附表 项目库备案表'!$A$6:$AM$265</definedName>
    <definedName name="产业项目">#REF!</definedName>
    <definedName name="村公共服务">#REF!</definedName>
    <definedName name="村基础设施">#REF!</definedName>
    <definedName name="公益岗位">#REF!</definedName>
    <definedName name="健康扶贫">#REF!</definedName>
    <definedName name="教育扶贫">#REF!</definedName>
    <definedName name="金融扶贫">#REF!</definedName>
    <definedName name="就业扶贫">#REF!</definedName>
    <definedName name="生活条件改善">#REF!</definedName>
    <definedName name="危房改造">#REF!</definedName>
    <definedName name="项目管理费">#REF!</definedName>
    <definedName name="项目类型">#REF!</definedName>
    <definedName name="易地扶贫搬迁">#REF!</definedName>
    <definedName name="综合保障性扶贫">#REF!</definedName>
    <definedName name="产业项目" localSheetId="0">#REF!</definedName>
    <definedName name="村公共服务" localSheetId="0">#REF!</definedName>
    <definedName name="村基础设施" localSheetId="0">#REF!</definedName>
    <definedName name="公益岗位" localSheetId="0">#REF!</definedName>
    <definedName name="健康扶贫" localSheetId="0">#REF!</definedName>
    <definedName name="教育扶贫" localSheetId="0">#REF!</definedName>
    <definedName name="金融扶贫" localSheetId="0">#REF!</definedName>
    <definedName name="就业扶贫" localSheetId="0">#REF!</definedName>
    <definedName name="生活条件改善" localSheetId="0">#REF!</definedName>
    <definedName name="危房改造" localSheetId="0">#REF!</definedName>
    <definedName name="项目管理费" localSheetId="0">#REF!</definedName>
    <definedName name="项目类型" localSheetId="0">#REF!</definedName>
    <definedName name="易地扶贫搬迁" localSheetId="0">#REF!</definedName>
    <definedName name="综合保障性扶贫" localSheetId="0">#REF!</definedName>
    <definedName name="_xlnm.Print_Area" localSheetId="1">'附表 项目库备案表'!$A$1:$AM$297</definedName>
  </definedNames>
  <calcPr calcId="144525"/>
</workbook>
</file>

<file path=xl/sharedStrings.xml><?xml version="1.0" encoding="utf-8"?>
<sst xmlns="http://schemas.openxmlformats.org/spreadsheetml/2006/main" count="5620" uniqueCount="1741">
  <si>
    <t>附件1：</t>
  </si>
  <si>
    <t>佛坪县2023年巩固脱贫攻坚成果和乡村振兴项目库汇总表</t>
  </si>
  <si>
    <t>序号</t>
  </si>
  <si>
    <t>项目类型</t>
  </si>
  <si>
    <t>项目个数（个）</t>
  </si>
  <si>
    <t>项目预算总投资（万元）</t>
  </si>
  <si>
    <t>合计</t>
  </si>
  <si>
    <t>1.财政衔接资金</t>
  </si>
  <si>
    <t>2.其他涉农整合资金</t>
  </si>
  <si>
    <t>3.其他财政资金</t>
  </si>
  <si>
    <t>4.群众自筹</t>
  </si>
  <si>
    <t>总计</t>
  </si>
  <si>
    <t>一、产业项目</t>
  </si>
  <si>
    <t>1.种植养殖加工服务</t>
  </si>
  <si>
    <t>2.休闲农业与乡村旅游</t>
  </si>
  <si>
    <t>3.光伏项目</t>
  </si>
  <si>
    <t>4.生态扶贫项目</t>
  </si>
  <si>
    <t>5.其他</t>
  </si>
  <si>
    <t>二、就业项目</t>
  </si>
  <si>
    <t>1.外出务工补助</t>
  </si>
  <si>
    <t>2.就业创业补助</t>
  </si>
  <si>
    <t>3.就业创业培训</t>
  </si>
  <si>
    <t>4.技能培训</t>
  </si>
  <si>
    <t>三、易地扶贫搬迁</t>
  </si>
  <si>
    <t>1.集中安置</t>
  </si>
  <si>
    <t>2.分散安置</t>
  </si>
  <si>
    <t>四、公益岗位</t>
  </si>
  <si>
    <t>公益岗位</t>
  </si>
  <si>
    <t>五、教育扶贫</t>
  </si>
  <si>
    <t>1.享受“雨露计划”职业教育补助</t>
  </si>
  <si>
    <t>2.贫困村创业致富带头人创业培训</t>
  </si>
  <si>
    <t>3.其他教育扶贫</t>
  </si>
  <si>
    <t>六、健康扶贫</t>
  </si>
  <si>
    <t>1.参加城乡居民基本医疗保险</t>
  </si>
  <si>
    <t>2.参加大病保险</t>
  </si>
  <si>
    <t>3.接受医疗救助</t>
  </si>
  <si>
    <t>4.参加其他补充医疗保险</t>
  </si>
  <si>
    <t>5.参加意外保险</t>
  </si>
  <si>
    <t>6.接受大病（地方病）救治</t>
  </si>
  <si>
    <t>七、危房改造</t>
  </si>
  <si>
    <t>农村危房改造</t>
  </si>
  <si>
    <t>八、金融扶贫</t>
  </si>
  <si>
    <t>1.扶贫小额贷款贴息</t>
  </si>
  <si>
    <t>2.扶贫龙头企业合作社等经营主体贷款贴息</t>
  </si>
  <si>
    <t>3.产业保险</t>
  </si>
  <si>
    <t>4.扶贫小额信贷风险补偿金</t>
  </si>
  <si>
    <t>九、生活条件改善</t>
  </si>
  <si>
    <t>1.入户路改造</t>
  </si>
  <si>
    <t>2.解决安全饮水</t>
  </si>
  <si>
    <t>3.厨房厕所圈舍等改造</t>
  </si>
  <si>
    <t>十、综合保障性扶贫</t>
  </si>
  <si>
    <t>1.享受农村居民最低生活保障</t>
  </si>
  <si>
    <t>2.享受特困人员救助供养</t>
  </si>
  <si>
    <t>3.参加城乡居民基本养老保险</t>
  </si>
  <si>
    <t>4.接受留守关爱服务</t>
  </si>
  <si>
    <t>5.接受临时救助</t>
  </si>
  <si>
    <t>十一、村基础设施</t>
  </si>
  <si>
    <t>1.通村、组路道路硬化及护栏</t>
  </si>
  <si>
    <t>2.通生产用电</t>
  </si>
  <si>
    <t>3.通生活用电</t>
  </si>
  <si>
    <t>4.光纤宽带接入</t>
  </si>
  <si>
    <t>5.产业路</t>
  </si>
  <si>
    <t>6.其他</t>
  </si>
  <si>
    <t>7.小型农田水利设施</t>
  </si>
  <si>
    <t>十二、村公共服务</t>
  </si>
  <si>
    <t>1.规划保留的村小学改造</t>
  </si>
  <si>
    <t>2.标准化卫生室</t>
  </si>
  <si>
    <t>3.幼儿园建设</t>
  </si>
  <si>
    <t>4.村级文化活动广场</t>
  </si>
  <si>
    <t>十三、项目管理费</t>
  </si>
  <si>
    <t xml:space="preserve"> 附件</t>
  </si>
  <si>
    <t>佛坪县2023年巩固脱贫攻坚成果和乡村振兴项目库明细表</t>
  </si>
  <si>
    <t>项目名称</t>
  </si>
  <si>
    <t>建设任务</t>
  </si>
  <si>
    <t>建设性质(新建、扩建、改建、恢复)</t>
  </si>
  <si>
    <t>实施地点</t>
  </si>
  <si>
    <t>绩效目标</t>
  </si>
  <si>
    <t>群众参与和利益联结机制</t>
  </si>
  <si>
    <t>绩效目标申报</t>
  </si>
  <si>
    <t>实施单位</t>
  </si>
  <si>
    <t>时间进度安排</t>
  </si>
  <si>
    <t>资金规模和筹资方式</t>
  </si>
  <si>
    <t>受益对象（人）</t>
  </si>
  <si>
    <t>是否以工代赈方式实施项目</t>
  </si>
  <si>
    <t>是否易地扶贫搬迁后扶项目</t>
  </si>
  <si>
    <t>项目归属</t>
  </si>
  <si>
    <t>是否脱贫村提升工程</t>
  </si>
  <si>
    <t>是否资产收益</t>
  </si>
  <si>
    <t>是否增加村集体经济收入</t>
  </si>
  <si>
    <t>项目负责人</t>
  </si>
  <si>
    <t>联系电话</t>
  </si>
  <si>
    <t>年度总目标</t>
  </si>
  <si>
    <t>产出指标</t>
  </si>
  <si>
    <t>效益指标</t>
  </si>
  <si>
    <t>满意度</t>
  </si>
  <si>
    <t>主管部门</t>
  </si>
  <si>
    <t>项目所在单位</t>
  </si>
  <si>
    <t>实施年月</t>
  </si>
  <si>
    <t>完工年月</t>
  </si>
  <si>
    <t>小计（万元）</t>
  </si>
  <si>
    <t>财政资金</t>
  </si>
  <si>
    <t>群众自筹等其他资金</t>
  </si>
  <si>
    <t>受益总人口数</t>
  </si>
  <si>
    <t>其中脱贫人口和监测对象人数</t>
  </si>
  <si>
    <t>“乡村振兴类”项目</t>
  </si>
  <si>
    <t>“巩固提升类”项目</t>
  </si>
  <si>
    <t>是否资产收益扶贫</t>
  </si>
  <si>
    <t>资产收益分配方案（简述）</t>
  </si>
  <si>
    <t>村集体经济收入分配方案（简述）</t>
  </si>
  <si>
    <t xml:space="preserve">数量指标  </t>
  </si>
  <si>
    <t xml:space="preserve">质量指标 </t>
  </si>
  <si>
    <t xml:space="preserve">时效指标 </t>
  </si>
  <si>
    <t>成本指标</t>
  </si>
  <si>
    <t xml:space="preserve">经济效益 </t>
  </si>
  <si>
    <t xml:space="preserve">社会效益 </t>
  </si>
  <si>
    <t>可持续效益</t>
  </si>
  <si>
    <t>衔接资金</t>
  </si>
  <si>
    <t>其他财政涉农整合资金</t>
  </si>
  <si>
    <t>其他财政资金</t>
  </si>
  <si>
    <t>227个</t>
  </si>
  <si>
    <t>139个</t>
  </si>
  <si>
    <t>108个</t>
  </si>
  <si>
    <t>1.产业奖补到户</t>
  </si>
  <si>
    <t>43个</t>
  </si>
  <si>
    <t>2023年长角坝镇教场坝村脱贫户、监测对象到户产业奖补项目</t>
  </si>
  <si>
    <t>15户种植猪苓9700平方米，1户种植天麻600平方米，2户种植魔芋2亩，10户养蜂350箱，29户山茱萸垦抚管理254亩，1户种植猕猴桃1亩，12户养猪28头，7户养鸡3100只。</t>
  </si>
  <si>
    <t>新建</t>
  </si>
  <si>
    <t>教场坝村</t>
  </si>
  <si>
    <t>通过自主发展产业，预计户增收5000元左右。</t>
  </si>
  <si>
    <t>自主发展产业，农户增收</t>
  </si>
  <si>
    <t>带动42户脱贫户自主发展产业，户均增收5000元。</t>
  </si>
  <si>
    <t>种植猪苓9700平方米，种植天麻600平方米，种植魔芋2亩，1养蜂350箱，山茱萸垦抚管理254亩，种植猕猴桃1亩，养猪28头，养鸡3100只。</t>
  </si>
  <si>
    <t>合格</t>
  </si>
  <si>
    <t>5个月</t>
  </si>
  <si>
    <t>29.72万元</t>
  </si>
  <si>
    <t>带动42户脱贫户户均增收5000元左右。</t>
  </si>
  <si>
    <t>带动建档立卡脱贫人口持续增收年限</t>
  </si>
  <si>
    <t>农业农村局</t>
  </si>
  <si>
    <t>长角坝镇政府</t>
  </si>
  <si>
    <t>否</t>
  </si>
  <si>
    <t>巩固提升类</t>
  </si>
  <si>
    <t>是</t>
  </si>
  <si>
    <t>产业直补到户</t>
  </si>
  <si>
    <t>自主发展产业增收</t>
  </si>
  <si>
    <t>唐小松</t>
  </si>
  <si>
    <t>2023年长角坝镇两河口村脱贫户、监测对象到户产业奖补项目</t>
  </si>
  <si>
    <t>2户发展中蜂养殖50箱，6户发展山茱萸垦扶管理共计32亩，7户苓种植共计5700平方米，4户发展生猪养殖11头，1户发展魔芋种植共计1亩。</t>
  </si>
  <si>
    <t>两河口村</t>
  </si>
  <si>
    <t>带动15户脱贫户自主发展产业，户均增收5000元。</t>
  </si>
  <si>
    <t>中蜂养殖50箱，山茱萸垦扶管理32亩，猪苓种植5700平方米，生猪养殖11头，魔芋种植1亩。</t>
  </si>
  <si>
    <t>8.31万元</t>
  </si>
  <si>
    <t>带动15户脱贫户户均增收5000元左右。</t>
  </si>
  <si>
    <t>带动15户脱贫户</t>
  </si>
  <si>
    <t>持续带动脱贫户增收年限3—5年</t>
  </si>
  <si>
    <t>程发兰</t>
  </si>
  <si>
    <t>2023年长角坝镇沙坝村脱贫户、监测对象到户产业奖补项目</t>
  </si>
  <si>
    <t>4户种植猪苓2300平方米，1户种植天麻500平方米，17户山茱萸垦抚管理155亩，3户养殖中蜂127箱，1户养鸡200只，2户养猪4头，2户种植魔芋4亩，1户种植板栗6亩。</t>
  </si>
  <si>
    <t>沙坝村</t>
  </si>
  <si>
    <t>带动21脱贫户自主发展产业，户均增收5000元。</t>
  </si>
  <si>
    <t>种植猪苓2300平方米，种植天麻500平方米，山茱萸垦抚管理155亩，养殖中蜂127箱，养鸡200只，养猪4头，种植魔芋4亩，种植板栗6亩。</t>
  </si>
  <si>
    <t>11.39万元</t>
  </si>
  <si>
    <t>带动21户脱贫户户均增收5000元左右。</t>
  </si>
  <si>
    <t>带动21户脱贫户</t>
  </si>
  <si>
    <t>李晓峰</t>
  </si>
  <si>
    <t>13772848107</t>
  </si>
  <si>
    <t>2024年长角坝镇沙窝村脱贫户、监测对象到户产业奖补项目</t>
  </si>
  <si>
    <t>27户种植猪苓19200平方米，2户种植天麻1100平方米，22户山茱萸垦抚管理190亩，10户养殖中蜂270箱，2户养猪8头，3户种植魔芋8亩，1户种植板栗12亩,2户发展椴木食用菌30架，1户发展种植猕猴桃1亩。</t>
  </si>
  <si>
    <t>沙窝村</t>
  </si>
  <si>
    <t>带动35脱贫户自主发展产业，户均增收5000元。</t>
  </si>
  <si>
    <t>种植猪苓19200平方米，种植天麻1100平方米，山茱萸垦抚管理190亩，养殖中蜂270箱，养猪8头，种植魔芋8亩，种植板栗12亩,发展椴木食用菌30架，发展种植猕猴桃1亩。</t>
  </si>
  <si>
    <t>34.5万元</t>
  </si>
  <si>
    <t>带动35户脱贫户户均增收5000元左右。</t>
  </si>
  <si>
    <t>带动35户脱贫户</t>
  </si>
  <si>
    <t>肖裕斌</t>
  </si>
  <si>
    <t>15129938298</t>
  </si>
  <si>
    <t>2023年长角坝镇田坝村脱贫户、监测对象到户产业奖补项目</t>
  </si>
  <si>
    <t>8户发展猪苓4600平方米，2户种植天麻1000平方米，10户养殖中蜂295箱，3户养猪14头，25户山茱萸垦抚管理216亩。</t>
  </si>
  <si>
    <t>田坝村</t>
  </si>
  <si>
    <t>带动29脱贫户自主发展产业，户均增收5000元。</t>
  </si>
  <si>
    <t>发展猪苓4600平方米，种植天麻1000平方米，养殖中蜂295箱，养猪14头，山茱萸垦抚管理216亩。</t>
  </si>
  <si>
    <t>18.68万元</t>
  </si>
  <si>
    <t>带动29户脱贫户户均增收5000元左右。</t>
  </si>
  <si>
    <t>李宗琴</t>
  </si>
  <si>
    <t>15191666739</t>
  </si>
  <si>
    <t>2023年长角坝镇龙草坪村脱贫户、监测对象到户产业奖补项目</t>
  </si>
  <si>
    <t>24户发展中蜂940箱，17户发展猪苓8600平方米，4户天麻2000平方米，5户发展养猪52头，1户养鸡20只，44户山茱萸垦抚管理488亩，4户发展魔芋5亩，2户发展板栗、核桃9亩。</t>
  </si>
  <si>
    <t>龙草坪村</t>
  </si>
  <si>
    <t>带动52脱贫户自主发展产业，户均增收5000元。</t>
  </si>
  <si>
    <t>发展中蜂940箱，发展猪苓8600平方米，天麻2000平方米，发展养猪52头，养鸡20只，山茱萸垦抚管理488亩，发展魔芋5亩，发展板栗、核桃9亩。</t>
  </si>
  <si>
    <t>47.7万元</t>
  </si>
  <si>
    <t>带动52户脱贫户户均增收5000元左右。</t>
  </si>
  <si>
    <t>带动52户脱贫户</t>
  </si>
  <si>
    <t>胡剑</t>
  </si>
  <si>
    <t>2023年袁家庄街道黄家湾村脱贫户、监测对象到户产业奖补项目</t>
  </si>
  <si>
    <t>脱贫户范青香养猪2头，脱贫户翟占杰养鸡1000只</t>
  </si>
  <si>
    <t>黄家湾村上坝组</t>
  </si>
  <si>
    <t>完成直补项目</t>
  </si>
  <si>
    <t>巩固脱贫攻坚成果，提高脱贫户收入</t>
  </si>
  <si>
    <t>实现户均增收3000元</t>
  </si>
  <si>
    <t>养猪2头，养鸡1000只</t>
  </si>
  <si>
    <t>成活率大于95%</t>
  </si>
  <si>
    <t>完成率100%</t>
  </si>
  <si>
    <t>≤0.6</t>
  </si>
  <si>
    <t>生猪养殖补助标准500/头，需补助金额1000元.养鸡补助标准10/只，需补助金额5000元.</t>
  </si>
  <si>
    <t>受益脱贫户2户</t>
  </si>
  <si>
    <t>带动群众增收</t>
  </si>
  <si>
    <t>≥98%</t>
  </si>
  <si>
    <t>袁家庄街道</t>
  </si>
  <si>
    <t>2023年12月</t>
  </si>
  <si>
    <t>√</t>
  </si>
  <si>
    <t>以分红方式分配</t>
  </si>
  <si>
    <t>靳吉涛</t>
  </si>
  <si>
    <t xml:space="preserve">
17792185863</t>
  </si>
  <si>
    <t>2023年袁家庄街道东岳殿村脱贫户、监测对象到户产业奖补项目</t>
  </si>
  <si>
    <t>脱贫户3户板栗19亩，猕猴桃2户10亩，魔芋2户12亩，山茱萸复垦22户164亩，天麻5户3400㎡，猪苓23户13770㎡，养蜂4户120箱，养鸡3户80只，养猪15户90头。</t>
  </si>
  <si>
    <t>东岳殿村</t>
  </si>
  <si>
    <t>实现户均增收</t>
  </si>
  <si>
    <t>3户板栗19亩，猕猴桃2户10亩，魔芋2户12亩，山茱萸复垦22户164亩，天麻5户3400㎡，猪苓23户13770㎡，养蜂4户120箱，养鸡3户80只，养猪15户90头。</t>
  </si>
  <si>
    <t>≤33.17</t>
  </si>
  <si>
    <t>受益脱贫户54户</t>
  </si>
  <si>
    <t>陈逢节</t>
  </si>
  <si>
    <t>2023年袁家庄街道肖家庄村脱贫户、监测对象到户产业奖补项目</t>
  </si>
  <si>
    <t>脱贫户种植板栗8户47.5亩，袋料食用菌56户28万袋，猕猴桃1户1.5亩，山茱萸10户59亩，养猪23户2160头，天麻1户650㎡，猪苓34户17780㎡，养蜂3户95箱，</t>
  </si>
  <si>
    <t>肖家庄村</t>
  </si>
  <si>
    <t>≤93</t>
  </si>
  <si>
    <t>江崇华</t>
  </si>
  <si>
    <t>2023年袁家庄街道王家湾村脱贫户、监测对象到户产业奖补项目</t>
  </si>
  <si>
    <t>脱贫户种植魔芋1亩1000元，山茱萸管理3户30亩，天麻500㎡，养猪5户32头，猪苓6户3600㎡</t>
  </si>
  <si>
    <t>王家湾村</t>
  </si>
  <si>
    <t>≤6.7</t>
  </si>
  <si>
    <t>受益脱贫户12户</t>
  </si>
  <si>
    <t>蒋峰</t>
  </si>
  <si>
    <t>2023年袁家庄街道袁家庄村2023年袁家庄村产业直补到户项目</t>
  </si>
  <si>
    <t>脱贫户种植山茱萸管理8户103亩，养蜂1户30箱，猪苓1户1500㎡</t>
  </si>
  <si>
    <t>袁家庄村</t>
  </si>
  <si>
    <t>≤5.16</t>
  </si>
  <si>
    <t>受益脱贫户10户</t>
  </si>
  <si>
    <t>陶文合</t>
  </si>
  <si>
    <t>2023年西岔河镇三教殿村脱贫户、监测对象到户产业奖补项目</t>
  </si>
  <si>
    <t>1户养猪5头、3户种猪猪苓1500平方米</t>
  </si>
  <si>
    <t>三教殿村</t>
  </si>
  <si>
    <t>通过产业直补鼓励脱贫户自主发展产业增收，增加群众创业收入。</t>
  </si>
  <si>
    <t>农户自主发展产业补助到户</t>
  </si>
  <si>
    <t>养猪5头，猪苓1500平方米</t>
  </si>
  <si>
    <t>94%以上</t>
  </si>
  <si>
    <t>2023年6月以前</t>
  </si>
  <si>
    <t>提升农户对产业发展的满意度</t>
  </si>
  <si>
    <t>促进农户增收</t>
  </si>
  <si>
    <t>≥95%</t>
  </si>
  <si>
    <t>县农业农村局</t>
  </si>
  <si>
    <t>西岔河镇政府</t>
  </si>
  <si>
    <t>靳吉兵</t>
  </si>
  <si>
    <t>2023年西岔河镇银厂沟村脱贫户、监测对象到户产业奖补项目</t>
  </si>
  <si>
    <t>1户猪苓种植600平方米、1户魔芋栽植5亩、4户山茱萸垦复管理20亩、1户养蜂30箱。</t>
  </si>
  <si>
    <t>银厂沟村</t>
  </si>
  <si>
    <t>种植猪苓600平方米、魔芋5亩、山茱萸垦复管理20亩、养蜂30箱。</t>
  </si>
  <si>
    <t>毛有斌</t>
  </si>
  <si>
    <t>2023年西岔河镇故峪沟村脱贫户、监测对象到户产业奖补项目</t>
  </si>
  <si>
    <t>8户发展猪苓、天麻4000平方米；1户发展养鸡300只，1户发展养猪10头</t>
  </si>
  <si>
    <t>故峪沟村</t>
  </si>
  <si>
    <t>猪苓、天麻4000平方米，养鸡300只，养猪10头</t>
  </si>
  <si>
    <t>廖忠华</t>
  </si>
  <si>
    <t>2023年西岔河镇西岔河村脱贫户、监测对象到户产业奖补项目</t>
  </si>
  <si>
    <t>24户发展猪苓、天麻12600㎡，2户养猪11头</t>
  </si>
  <si>
    <t>西岔河村</t>
  </si>
  <si>
    <t>猪苓、天麻12600㎡，养猪11头</t>
  </si>
  <si>
    <t>白小斌</t>
  </si>
  <si>
    <t>2023年西岔河镇彭家沟村脱贫户、监测对象到户产业奖补项目</t>
  </si>
  <si>
    <t>共计39户：5户养猪；5户养蜂；28户种植天麻猪苓；1户种植魔芋</t>
  </si>
  <si>
    <t>彭家沟村</t>
  </si>
  <si>
    <t>5户养猪；5户养蜂；28户种植天麻猪苓；1户种植魔芋</t>
  </si>
  <si>
    <t>养蜂150箱、养猪30头、猪苓天麻种植16800平方米、魔芋1200平方米</t>
  </si>
  <si>
    <t>袁仕忠</t>
  </si>
  <si>
    <t>2023年西岔河镇耖家庄村脱贫户、监测对象到户产业奖补项目</t>
  </si>
  <si>
    <t>4户发展养猪22头；14户发展猪苓7000平方米；4户发展魔芋20亩；1户发展养蜂50箱；2户发展山茱萸垦扶管理15亩；1户发展袋料香菇5万袋。</t>
  </si>
  <si>
    <t>耖家庄村</t>
  </si>
  <si>
    <t>养猪22头；猪苓7000平方米；魔芋20亩；养蜂50箱；2户山茱萸垦扶管理15亩；袋料香菇5万袋。</t>
  </si>
  <si>
    <t>高见</t>
  </si>
  <si>
    <t>2023年大河坝镇谭家河脱贫户、监测对象到户产业奖补项目</t>
  </si>
  <si>
    <t>支持15户脱贫户及三类人群发展，猪苓6000平方米，养猪25头。</t>
  </si>
  <si>
    <t>谭家河村</t>
  </si>
  <si>
    <t>户均增收15000元</t>
  </si>
  <si>
    <t>自主发展</t>
  </si>
  <si>
    <t xml:space="preserve">完成天麻  平方米，猪苓  平方米；  </t>
  </si>
  <si>
    <t>预计年收益10万</t>
  </si>
  <si>
    <t>产业带动脱贫户及三类人群增加收入。</t>
  </si>
  <si>
    <t>大河坝镇政府</t>
  </si>
  <si>
    <t>农户自主发展补助</t>
  </si>
  <si>
    <t>林强</t>
  </si>
  <si>
    <t>2023年大河坝镇十亩地村脱贫户、监测对象到户产业奖补项目</t>
  </si>
  <si>
    <t>发展天麻种植5户34000平方米；猪苓种植10户5900平方米；养鸡1户1200只；山茱萸垦抚管理10户39329平方米； 养蜂1户40箱；魔芋种植1户5亩。</t>
  </si>
  <si>
    <t>十亩地村</t>
  </si>
  <si>
    <t>完成天麻种植2800平方米；猪苓种植5900平方米；养鸡1200只；山茱萸垦抚管理39329平方米； 养蜂1户40箱；          魔芋种植1户399.6平方米。</t>
  </si>
  <si>
    <t>天麻2800平方米，猪苓5900平方米；养鸡1200只；山茱萸垦抚管理39329平方米； 养蜂1户40箱； 魔芋种植1户399.6平方米。</t>
  </si>
  <si>
    <t>天麻每平方米10元，猪苓每平方米10元。</t>
  </si>
  <si>
    <t>预计年产值80万元</t>
  </si>
  <si>
    <t>杨友生</t>
  </si>
  <si>
    <t>2023年大河坝镇凤凰村脱贫户、监测对象到户产业奖补项目</t>
  </si>
  <si>
    <t>26户种植猪苓14100平方米；7户种植天麻4000平方米；2户种植魔芋，1户养猪6头</t>
  </si>
  <si>
    <t>凤凰村</t>
  </si>
  <si>
    <t>户均增收15000元以上</t>
  </si>
  <si>
    <t>完成猪苓14100平方米；天麻4000平方米；养猪6头</t>
  </si>
  <si>
    <t>猪苓14100平方米；天麻4000平方米；养猪6头</t>
  </si>
  <si>
    <t>天麻每平方米10元，猪苓每平方米10元，养猪1头2500元。</t>
  </si>
  <si>
    <t>预计户均增收15000元以上</t>
  </si>
  <si>
    <t>1年</t>
  </si>
  <si>
    <t>李庆</t>
  </si>
  <si>
    <t>13891626 061</t>
  </si>
  <si>
    <t>2023年大河坝镇共力村脱贫户、监测对象到户产业奖补项目</t>
  </si>
  <si>
    <t>40户脱贫户及三类人群发展天麻3800平方米；猪苓2900平方米，养猪10头；养羊50只。</t>
  </si>
  <si>
    <t>共力村</t>
  </si>
  <si>
    <t>预计带动脱贫户增加年收入15000元</t>
  </si>
  <si>
    <t>完成天麻3800平方米；猪苓2900平方米，养猪10头；养羊50只。</t>
  </si>
  <si>
    <t>天麻3800平方米；猪苓2900平方米，养猪10头；养羊50只。</t>
  </si>
  <si>
    <t>预计年收益100万</t>
  </si>
  <si>
    <t>产业带动脱贫户及三类人群41户增加收入。</t>
  </si>
  <si>
    <t xml:space="preserve">是 </t>
  </si>
  <si>
    <t>周永红</t>
  </si>
  <si>
    <t>2023年大河坝镇五四村脱贫户、监测对象到户产业奖补项目</t>
  </si>
  <si>
    <t>10户脱贫户及三类人群发展产天麻3000平方米；猪苓2500平方米，养猪20头。</t>
  </si>
  <si>
    <t>五四村</t>
  </si>
  <si>
    <t>脱贫户增加年收入15000元</t>
  </si>
  <si>
    <t>完成天麻3000平方米；猪苓2500平方米，养猪20头。</t>
  </si>
  <si>
    <t>天麻3000平方米；猪苓2500平方米，养猪20头。</t>
  </si>
  <si>
    <t>预计年收益50万</t>
  </si>
  <si>
    <t>产业带动脱贫户及三类人群10户增加收入。</t>
  </si>
  <si>
    <t>张文军</t>
  </si>
  <si>
    <t>2023年大河坝镇三河口村脱贫户、监测对象到户产业奖补项目</t>
  </si>
  <si>
    <t>养牛10头；种植魔芋6亩；种植天麻4200㎡；种植猪苓4800㎡。</t>
  </si>
  <si>
    <t>三河口村</t>
  </si>
  <si>
    <t>户均增收2万元</t>
  </si>
  <si>
    <t>发展养牛10头；种植魔芋6亩；种植天麻4200㎡；种植猪苓4800㎡。</t>
  </si>
  <si>
    <t>牛10头，魔芋7200斤；天麻16800斤；猪苓33600斤</t>
  </si>
  <si>
    <t>养牛1头10000元；天麻1平方米10元；猪苓1平方米10元；魔芋800元/亩</t>
  </si>
  <si>
    <t>养牛产值10万元；天麻产值50.4万元；猪苓86.5万元</t>
  </si>
  <si>
    <t>脱贫户及三类人群35户115增加收入。</t>
  </si>
  <si>
    <t>农业局</t>
  </si>
  <si>
    <t>覃晓平</t>
  </si>
  <si>
    <t>2023年大河坝镇水田坪村脱贫户、监测对象到户产业奖补项目</t>
  </si>
  <si>
    <t>发展天麻猪苓、猪苓15000平方米、养猪15头。</t>
  </si>
  <si>
    <t>水田坪村</t>
  </si>
  <si>
    <t>预计户均增收入1000元</t>
  </si>
  <si>
    <t>自主发展产业</t>
  </si>
  <si>
    <t>培育菌棒及购买种子、购买猪仔</t>
  </si>
  <si>
    <t>29户</t>
  </si>
  <si>
    <t>汪升富</t>
  </si>
  <si>
    <t>2023年大河坝镇沙坪村脱贫户、监测对象到户产业奖补项目</t>
  </si>
  <si>
    <t>天麻：3户，2000平方米
猪苓：2户，2000平方米
养猪：2户，22头</t>
  </si>
  <si>
    <t>沙坪村</t>
  </si>
  <si>
    <t>预计年收入20万元</t>
  </si>
  <si>
    <t>完成种植天麻2000平方米、猪苓2000，养猪22头。</t>
  </si>
  <si>
    <t>种植天麻200平方米，种植猪苓2000平方米，养猪22头</t>
  </si>
  <si>
    <t>天麻1平方米10元；猪苓1平方米10元；养猪每头2000元。</t>
  </si>
  <si>
    <t>增减脱贫户及三类人群户均收入15000元。</t>
  </si>
  <si>
    <t>直接受益群众7户</t>
  </si>
  <si>
    <t>群众自主发展受益</t>
  </si>
  <si>
    <t>曹树生</t>
  </si>
  <si>
    <t>2023年大河坝镇高桥村脱贫户、监测对象到户产业奖补项目</t>
  </si>
  <si>
    <t>天麻种植17户8400平方米，种植猪苓16户8000平方米，养猪2户10头。</t>
  </si>
  <si>
    <t>高桥村</t>
  </si>
  <si>
    <t xml:space="preserve">农户自主发展，户均增收1.5万元以上。 </t>
  </si>
  <si>
    <t>天麻种植17户8400平方米，种植猪苓16户8000平方米，养猪2户10头</t>
  </si>
  <si>
    <t>直接受益群众35户
户</t>
  </si>
  <si>
    <t>张金明</t>
  </si>
  <si>
    <t>2023年大河坝镇联合村脱贫户、监测对象到户产业奖补项目</t>
  </si>
  <si>
    <t>山茱萸垦抚与管理48亩；魔芋种植21亩；猪苓种植2600平方米；天麻种植600平方米。</t>
  </si>
  <si>
    <t>联合村</t>
  </si>
  <si>
    <t>完成山茱萸垦抚与管理48亩；魔芋种植21亩；猪苓种植2600平方米；天麻种植600平方米。</t>
  </si>
  <si>
    <t>天麻每平方米10元，猪苓每平方米10元，魔芋每亩2000元。</t>
  </si>
  <si>
    <t>天麻600平方米，猪苓2600平方米，魔芋800平方米。</t>
  </si>
  <si>
    <t>受益群众10户</t>
  </si>
  <si>
    <t>李顺林</t>
  </si>
  <si>
    <t>2023年石墩河镇薅林湾村脱贫户、监测对象到户产业奖补项目</t>
  </si>
  <si>
    <t>自主发展产业共32户，其中15户种植天麻、17户种植猪苓。每户种植面积600平方以上。</t>
  </si>
  <si>
    <t>薅林湾村</t>
  </si>
  <si>
    <t>通过自主发展产业，预计户均增收6000元左右。</t>
  </si>
  <si>
    <t>年度种植中药材19200平方</t>
  </si>
  <si>
    <t>产业种植总面积19200㎡</t>
  </si>
  <si>
    <t>种植成活率95%以上</t>
  </si>
  <si>
    <t>项目开工及时率100%</t>
  </si>
  <si>
    <t>每平方米补助标准10元/㎡</t>
  </si>
  <si>
    <t>带动增加贫困人口总收入16万元</t>
  </si>
  <si>
    <t>受益建档立卡贫困人口户数32户</t>
  </si>
  <si>
    <t>带动贫困人口持续增收年限3年以上</t>
  </si>
  <si>
    <t>受益建档立卡贫困人口满意度95%</t>
  </si>
  <si>
    <t>石墩河镇政府</t>
  </si>
  <si>
    <t>余德森</t>
  </si>
  <si>
    <t>2023年石墩河镇石墩河村脱贫户、监测对象到户产业奖补项目</t>
  </si>
  <si>
    <t>23户自主发展产业种植猪苓共种植猪苓2.04万平方米，每户种植600平方米以上。</t>
  </si>
  <si>
    <t>石墩河村</t>
  </si>
  <si>
    <t>通过自主发展产业，每户年增收6000元以上。</t>
  </si>
  <si>
    <t>年度发展种植20000㎡</t>
  </si>
  <si>
    <t>产业种植总面积20000㎡</t>
  </si>
  <si>
    <t>种植合格率95%以上</t>
  </si>
  <si>
    <t>种植补助10元/㎡</t>
  </si>
  <si>
    <t>带动脱贫户年度总增收20万元</t>
  </si>
  <si>
    <t>受益建档立卡户23户</t>
  </si>
  <si>
    <t>带动脱贫人口持续增收3年以上</t>
  </si>
  <si>
    <t>受益户满意度95%</t>
  </si>
  <si>
    <t xml:space="preserve">
88</t>
  </si>
  <si>
    <t>袁静</t>
  </si>
  <si>
    <t>13891657325</t>
  </si>
  <si>
    <t>迴2023年石墩河镇龙寺村村到2023年户产业奖补项目</t>
  </si>
  <si>
    <t>42户自主发展产业，其中，3户养蜂60箱，4户养猪32头、36户发展种植天麻、猪苓2.61万平方米，每户种植600㎡以上。</t>
  </si>
  <si>
    <t>迴龙寺村</t>
  </si>
  <si>
    <t>养蜂60箱、养猪32头、新发展种植天麻、猪苓2.61万平方米。</t>
  </si>
  <si>
    <t>种植面积2.61万平方米，</t>
  </si>
  <si>
    <t>带动脱贫户年度总增收33.6万元</t>
  </si>
  <si>
    <t>受益建档立卡户42户</t>
  </si>
  <si>
    <t>袁昌虎</t>
  </si>
  <si>
    <t>2023年陈家坝镇陈家坝村脱贫户、监测对象到户产业奖补项目</t>
  </si>
  <si>
    <t>7户发展天麻3100㎡，43户发展猪苓33100㎡，20户种植魔芋81亩，6户养鸡270只，4户养蜂85箱，16户养猪41头，24户垦抚管理山茱萸233亩。</t>
  </si>
  <si>
    <t>陈家坝村</t>
  </si>
  <si>
    <t>通过自主发展产业，预计户均增收5000元左右。</t>
  </si>
  <si>
    <t>通过产业奖补鼓励脱贫户及三类人群自主发展产业增收。</t>
  </si>
  <si>
    <t>扩大产业规模，带动群众户均增收不低于5000元</t>
  </si>
  <si>
    <t>建设任务完成率100%</t>
  </si>
  <si>
    <t>验收合格率100%</t>
  </si>
  <si>
    <t>及时完工率100%</t>
  </si>
  <si>
    <t>成本超概率≤0%</t>
  </si>
  <si>
    <t>受益户户均增收≥5000元</t>
  </si>
  <si>
    <t>带动受益户增收60户</t>
  </si>
  <si>
    <t>持续带动群众增收3年</t>
  </si>
  <si>
    <t>受益户满意度≥95%</t>
  </si>
  <si>
    <t>陈家坝镇政府</t>
  </si>
  <si>
    <t>闫桂先</t>
  </si>
  <si>
    <t>2023年陈家坝镇孔家湾村脱贫户、监测对象到户产业奖补项目</t>
  </si>
  <si>
    <t>3户发展天麻1500㎡，32户发展猪苓20000㎡，3户种植魔芋4亩，11户养鸡4275只，2户养蜂40箱，18户养猪45头，1户垦抚管理山茱萸10亩。</t>
  </si>
  <si>
    <t>孔家湾村</t>
  </si>
  <si>
    <t>带动受益户增收52户</t>
  </si>
  <si>
    <t>2023年陈家坝镇郭家坝村脱贫户、监测对象到户产业奖补项目</t>
  </si>
  <si>
    <t>9户发展天麻4300㎡，41户发展猪苓25200㎡，19户种植魔芋42亩，2户养鸡70只，4户养蜂90箱，5户养猪17头，32户垦抚管理山茱萸347亩,2户种植猕猴桃20亩。</t>
  </si>
  <si>
    <t>郭家坝村</t>
  </si>
  <si>
    <t>带动受益户增收62户</t>
  </si>
  <si>
    <t>2023年陈家坝镇三郎沟村脱贫户、监测对象到户产业奖补项目</t>
  </si>
  <si>
    <t>1户发展袋料香菇5000袋，7户发展天麻4000㎡，55户发展猪苓44700㎡，20户种植魔芋50亩，2户养鸡1550只，9户养蜂235箱，8户养猪22头，24户垦抚管理山茱萸199亩,1户发展板栗3亩，1户种植李园5亩。</t>
  </si>
  <si>
    <t>三郎沟村</t>
  </si>
  <si>
    <t>带动受益户增收56户</t>
  </si>
  <si>
    <t>2023年陈家坝镇金星村脱贫户、监测对象到户产业奖补项目</t>
  </si>
  <si>
    <t>29户发展天麻15550㎡，32户发展猪苓17850㎡，16户种植魔芋47亩，8户养蜂205箱，7户养猪15头，11户垦抚管理山茱萸106亩。</t>
  </si>
  <si>
    <t>金星村</t>
  </si>
  <si>
    <t>带动受益户增收38户</t>
  </si>
  <si>
    <t>2023年岳坝镇大古坪村脱贫户、监测对象到户产业奖补项目</t>
  </si>
  <si>
    <t>19户养蜂1008箱，12户种植猪苓8200㎡,4户山茱萸垦抚管理42亩，1户养猪8头，1户种植天麻500㎡</t>
  </si>
  <si>
    <t>岳坝镇大古坪村</t>
  </si>
  <si>
    <t>预计户均增收3000元。</t>
  </si>
  <si>
    <t>群众自主发展产业增收</t>
  </si>
  <si>
    <t>实现户均增收3000元。</t>
  </si>
  <si>
    <t>蜂1008箱，猪苓8200㎡,山茱萸42亩，猪8头，天麻500㎡</t>
  </si>
  <si>
    <t>≤32万元</t>
  </si>
  <si>
    <t>≥50万元</t>
  </si>
  <si>
    <t>受益户26户</t>
  </si>
  <si>
    <t>岳坝镇政府</t>
  </si>
  <si>
    <t>2023年1月</t>
  </si>
  <si>
    <t>2023年9月</t>
  </si>
  <si>
    <t>肖景峰</t>
  </si>
  <si>
    <t>2023年岳坝镇岳坝村脱贫户、监测对象到户产业奖补项目</t>
  </si>
  <si>
    <t>8户山茱萸垦抚管理53亩、8户养猪22头、6户发展天麻3500㎡、7户养蜂200箱、7户发展猪苓4400㎡、5户发展魔芋9亩、5户养鸡460只、1户发展椴木食用菌30架、1户新建板栗5亩</t>
  </si>
  <si>
    <t>岳坝镇岳坝村</t>
  </si>
  <si>
    <t>山茱萸53亩、猪22头、天麻3500㎡、蜂200箱、猪苓4400㎡、魔芋9亩、鸡460只</t>
  </si>
  <si>
    <t>≤20万元</t>
  </si>
  <si>
    <t>≥40万元</t>
  </si>
  <si>
    <t>受益户33户</t>
  </si>
  <si>
    <t>2023年岳坝镇草林村脱贫户、监测对象到户产业奖补项目</t>
  </si>
  <si>
    <t>11户山茱萸垦抚管理255亩、10户发展天麻8150㎡、10户发展猪苓8850㎡、6户发展养蜂270箱、2户发展魔芋7亩、2户养猪5头、1户发展袋料食用菌5000袋</t>
  </si>
  <si>
    <t>岳坝镇草林村</t>
  </si>
  <si>
    <t>山茱萸垦抚管理255亩、发展天麻8150㎡、发展猪苓8850㎡、发展养蜂270箱、发展魔芋7亩、养猪5头、发展袋料食用菌5000袋</t>
  </si>
  <si>
    <t>≥60万元</t>
  </si>
  <si>
    <t>受益户23户</t>
  </si>
  <si>
    <t>2023年岳坝镇栗子坝村脱贫户、监测对象到户产业奖补项目</t>
  </si>
  <si>
    <t>51户山茱萸垦抚管理362亩、22户发展猪苓12490㎡、19户发展天麻10300㎡、9户发展魔芋24亩、8户养鸡340只、8户养猪16头、6户养蜂141箱、2户发展椴木食用菌20架</t>
  </si>
  <si>
    <t>岳坝镇栗子坝村</t>
  </si>
  <si>
    <t>山茱萸垦抚管理362亩、发展猪苓12490㎡、发展天麻10300㎡、发展魔芋24亩、养鸡340只、养猪16头、养蜂141箱、发展椴木食用菌20架</t>
  </si>
  <si>
    <t>≤45万元</t>
  </si>
  <si>
    <t>≥80万元</t>
  </si>
  <si>
    <t>受益户53户</t>
  </si>
  <si>
    <t>2023年岳坝镇西花村脱贫户、监测对象到户产业奖补项目</t>
  </si>
  <si>
    <t>22户山茱萸垦抚管理194亩、16户发展天麻9200㎡、15户养猪50头、12户发展魔芋38亩、5户养蜂150箱、2户发展猪苓1300㎡、1户发展椴木香菇10架、1户新建猕猴桃10亩</t>
  </si>
  <si>
    <t>岳坝镇西花村</t>
  </si>
  <si>
    <t>山茱萸垦抚管理194亩、发展天麻9200㎡、养猪50头、发展魔芋38亩、养蜂150箱、发展猪苓1300㎡、发展椴木香菇10架、新建猕猴桃10亩</t>
  </si>
  <si>
    <t>≤30万元</t>
  </si>
  <si>
    <t>受益户40户</t>
  </si>
  <si>
    <t>2023年岳坝镇女儿坝村脱贫户、监测对象到户产业奖补项目</t>
  </si>
  <si>
    <t>28户发展天麻30200㎡、12户发展袋料食用菌9万袋、4户发展猪苓3700㎡、2户养蜂115箱</t>
  </si>
  <si>
    <t>岳坝镇女儿坝村</t>
  </si>
  <si>
    <t>发展天麻30200㎡、发展袋料食用菌9万袋、发展猪苓3700㎡、养蜂115箱</t>
  </si>
  <si>
    <t>≤55万元</t>
  </si>
  <si>
    <t>≥100万元</t>
  </si>
  <si>
    <t>受益户45户</t>
  </si>
  <si>
    <t>2023年岳坝镇狮子坝村脱贫户、监测对象到户产业奖补项目</t>
  </si>
  <si>
    <t>14户山茱萸垦抚管理312亩、8户发展天麻5300㎡、7户发展猪苓4400㎡、6户发展袋料食用菌3万袋、3户发展椴木食用菌35架、3户养蜂70箱、2户新建板栗14亩、2户养猪8头</t>
  </si>
  <si>
    <t>岳坝镇狮子坝村</t>
  </si>
  <si>
    <t>山茱萸垦抚管理312亩、发展天麻5300㎡、发展猪苓4400㎡、发展袋料食用菌3万袋、发展椴木食用菌35架、养蜂70箱、新建板栗14亩、养猪8头</t>
  </si>
  <si>
    <t>受益户25户</t>
  </si>
  <si>
    <t>2023年岳坝镇龙潭村脱贫户、监测对象到户产业奖补项目</t>
  </si>
  <si>
    <t>18户山茱萸垦抚管理215亩、14户发展猪苓8300亩、6户发展魔芋14亩、5户发展椴木食用菌70架、5户养猪15头、4户发展天麻2900㎡、3户发展袋料食用菌1.75万袋、3户养蜂95箱、3户养鸡110只、2户新建猕猴桃2亩</t>
  </si>
  <si>
    <t>岳坝镇龙潭村</t>
  </si>
  <si>
    <t>山茱萸垦抚管理215亩、发展猪苓8300亩、发展魔芋14亩、发展椴木食用菌70架、养猪15头、发展天麻2900㎡、发展袋料食用菌1.75万袋、养蜂95箱、养鸡110只、新建猕猴桃2亩</t>
  </si>
  <si>
    <t>受益户27户</t>
  </si>
  <si>
    <t>2.种养业</t>
  </si>
  <si>
    <t>54个</t>
  </si>
  <si>
    <t xml:space="preserve"> </t>
  </si>
  <si>
    <t>肖家庄村食用菌棒香菇生产项目</t>
  </si>
  <si>
    <t>发展食用菌香菇65万袋,其中冬菇25万袋，夏菇40万袋。</t>
  </si>
  <si>
    <t>改建</t>
  </si>
  <si>
    <t>年培养成品商品菌棒500万袋，预计产值2500万元</t>
  </si>
  <si>
    <t>入股村集体经济，村集体自主发展，享受收益分红</t>
  </si>
  <si>
    <t>发展食用菌香菇65万袋</t>
  </si>
  <si>
    <t>≥65万袋</t>
  </si>
  <si>
    <t>验收合格率≥100%</t>
  </si>
  <si>
    <t>项目按时完工</t>
  </si>
  <si>
    <t>≤65</t>
  </si>
  <si>
    <t>带动收入</t>
  </si>
  <si>
    <t>带动群众务工</t>
  </si>
  <si>
    <t>带动群众增收≥3年</t>
  </si>
  <si>
    <t>群众满意度≥98%</t>
  </si>
  <si>
    <t>肖家庄村食用菌棒平菇生产项目</t>
  </si>
  <si>
    <t>发展食用菌平菇40万袋</t>
  </si>
  <si>
    <t>年培养成品商品菌棒100万袋，预计产值400万元</t>
  </si>
  <si>
    <t>≥40万袋</t>
  </si>
  <si>
    <t>≤200</t>
  </si>
  <si>
    <t>肖家庄村食用菌净化车间配套项目</t>
  </si>
  <si>
    <t>完善菌棒培养室4000平方米,及其配套设施。</t>
  </si>
  <si>
    <t>肖家庄村石印沟一组</t>
  </si>
  <si>
    <t>年培养成品商品菌棒600万袋，预计产值3000万元</t>
  </si>
  <si>
    <t>年培养成品商品菌棒600万袋</t>
  </si>
  <si>
    <t>≥4000㎡</t>
  </si>
  <si>
    <t>肖家庄村经济合作社</t>
  </si>
  <si>
    <t>脱贫户57户</t>
  </si>
  <si>
    <t>肖家庄食用菌包装车间</t>
  </si>
  <si>
    <t>修建400平方米包装车间。</t>
  </si>
  <si>
    <t>完善食用菌产业链，争取通过“SC"认证，提高食用菌销售效益</t>
  </si>
  <si>
    <t>入股村集体经济，村集体自主发展，享受收益分红和群众务工增收</t>
  </si>
  <si>
    <t>完成目标建设任务并投入使用，对生产的产品进行包装加工，形成食用菌的产销完整产业链</t>
  </si>
  <si>
    <t xml:space="preserve">≥400㎡
</t>
  </si>
  <si>
    <t>≤90</t>
  </si>
  <si>
    <t>三教殿村食用菌栽培项目</t>
  </si>
  <si>
    <t>发展食用菌15万袋</t>
  </si>
  <si>
    <t>三教殿村五组</t>
  </si>
  <si>
    <t>受益脱贫户35户91人</t>
  </si>
  <si>
    <t>带动群众务工、脱贫户享受分红</t>
  </si>
  <si>
    <t>食用菌10万袋</t>
  </si>
  <si>
    <t>菌类成活率85%以上</t>
  </si>
  <si>
    <t>2023年10月底之前</t>
  </si>
  <si>
    <t>每袋4元</t>
  </si>
  <si>
    <t>三教殿村村经济合作社</t>
  </si>
  <si>
    <t>银厂沟村食用菌栽培项目</t>
  </si>
  <si>
    <t>发展食用菌10万袋</t>
  </si>
  <si>
    <t>受益脱贫户23户、55人</t>
  </si>
  <si>
    <t>带动群众务工、享受分红</t>
  </si>
  <si>
    <t>食用菌17万袋</t>
  </si>
  <si>
    <t>每袋5元</t>
  </si>
  <si>
    <t>银厂沟村经济合作社</t>
  </si>
  <si>
    <t>故峪沟村食用菌栽培项目</t>
  </si>
  <si>
    <t>故峪沟村六组</t>
  </si>
  <si>
    <t>受益脱贫户59户、159人</t>
  </si>
  <si>
    <t>每袋6元</t>
  </si>
  <si>
    <t>故峪沟村经济合作社</t>
  </si>
  <si>
    <t>西岔河村食用菌栽培项目</t>
  </si>
  <si>
    <t>发展食用菌12万袋</t>
  </si>
  <si>
    <t>西岔河村二组</t>
  </si>
  <si>
    <t>受益脱贫户74户、223人</t>
  </si>
  <si>
    <t>食用菌7万袋</t>
  </si>
  <si>
    <t>每袋7元</t>
  </si>
  <si>
    <t>≥48万元</t>
  </si>
  <si>
    <t>西岔河村经济合作社</t>
  </si>
  <si>
    <t>彭家沟村食用菌栽培项目</t>
  </si>
  <si>
    <t>发展食用菌20万袋</t>
  </si>
  <si>
    <t>彭家沟村一组</t>
  </si>
  <si>
    <t>受益脱贫户71户、203人</t>
  </si>
  <si>
    <t>食用菌23万袋</t>
  </si>
  <si>
    <t>每袋8元</t>
  </si>
  <si>
    <t>彭家沟村经济合作社</t>
  </si>
  <si>
    <t>耖家庄村食用菌栽培项目</t>
  </si>
  <si>
    <t>发展食用菌18万袋</t>
  </si>
  <si>
    <t>受益脱贫户103户、280人</t>
  </si>
  <si>
    <t>食用菌12万袋</t>
  </si>
  <si>
    <t>每袋9元</t>
  </si>
  <si>
    <t>≥72万元</t>
  </si>
  <si>
    <t>耖家庄村经济合作社</t>
  </si>
  <si>
    <t>谭家河村社食用菌栽培项目</t>
  </si>
  <si>
    <t>发展食用菌菌袋12万袋。</t>
  </si>
  <si>
    <t>谭家河村一组</t>
  </si>
  <si>
    <t>项目建成后受益建档立卡户59户和4户三类人群，户均增收300元。</t>
  </si>
  <si>
    <t>脱贫户和三类人群享受分红及入园务工增加收入</t>
  </si>
  <si>
    <t>完成食用菌12万袋，收益50万元。</t>
  </si>
  <si>
    <t>菌袋12万袋</t>
  </si>
  <si>
    <t>年产值60万元</t>
  </si>
  <si>
    <t>带动群众增收致富</t>
  </si>
  <si>
    <t>大河坝镇人民政府</t>
  </si>
  <si>
    <t>十亩地村食用菌栽培项目</t>
  </si>
  <si>
    <t>十亩地村四组</t>
  </si>
  <si>
    <t>预计年增收50万元</t>
  </si>
  <si>
    <t>全年完成菌袋10万袋</t>
  </si>
  <si>
    <t>菌袋10万袋</t>
  </si>
  <si>
    <t>菌袋每袋成本4元钱</t>
  </si>
  <si>
    <t>年产值40万元</t>
  </si>
  <si>
    <t>产业带动脱贫户及三类人群65户230人及周边群众务工增加收入。</t>
  </si>
  <si>
    <t>项目年预计纯收益大80万元，70%作为入股分红收益。</t>
  </si>
  <si>
    <t>项目纯收益30%作为村集体经济合作社发展壮大</t>
  </si>
  <si>
    <t>凤凰村食用菌发展项目</t>
  </si>
  <si>
    <t>发展食用菌香菇菌袋12万袋。</t>
  </si>
  <si>
    <t>预计年收益60万元</t>
  </si>
  <si>
    <t>购买食用菌香菇菌袋12万袋</t>
  </si>
  <si>
    <t>预计年产值60万元</t>
  </si>
  <si>
    <t>70%用于集体分红，30%用于壮大集体经济合作社</t>
  </si>
  <si>
    <t>1389 1626 061</t>
  </si>
  <si>
    <t>水田坪村食用菌栽培项目</t>
  </si>
  <si>
    <t>发展袋料香菇20万袋。</t>
  </si>
  <si>
    <t>预计年收入90万元</t>
  </si>
  <si>
    <t>带动群众入园务工、分红。</t>
  </si>
  <si>
    <t>完成发展20万袋袋料香菇生产、大棚维修</t>
  </si>
  <si>
    <t>20万袋料香菇</t>
  </si>
  <si>
    <t>年产值100万元</t>
  </si>
  <si>
    <t>带动脱贫户及三类人群增收户均300元</t>
  </si>
  <si>
    <t>高桥村食用菌栽培项目</t>
  </si>
  <si>
    <t>秦之菌公司食用菌栽培项目</t>
  </si>
  <si>
    <t xml:space="preserve">生产菌袋100万袋，自主发展香菇20万袋。   </t>
  </si>
  <si>
    <t>项目年产值400万元</t>
  </si>
  <si>
    <t>完成菌袋生产100万袋，自主发展20万袋。</t>
  </si>
  <si>
    <t>生产菌袋100万袋，自主发展20万袋。</t>
  </si>
  <si>
    <t>直接受益群众229户
户</t>
  </si>
  <si>
    <t>联合村食用菌栽培项目</t>
  </si>
  <si>
    <t>种植食用菌袋料香菇8万袋。</t>
  </si>
  <si>
    <t>联合村一组</t>
  </si>
  <si>
    <t>预计年收益24万元</t>
  </si>
  <si>
    <t>完成食用菌8万袋</t>
  </si>
  <si>
    <t>食用菌8万袋</t>
  </si>
  <si>
    <t>年产香菇1.5万斤</t>
  </si>
  <si>
    <t>受益群众20户</t>
  </si>
  <si>
    <t>郭家坝村食用菌栽培项目</t>
  </si>
  <si>
    <t>自主发展袋料香菇5万袋。</t>
  </si>
  <si>
    <t>郭家坝村二组</t>
  </si>
  <si>
    <t>项目建成后，预期年收益20万元，受益农户94户，其中脱贫户、监测对象94户年增收200元</t>
  </si>
  <si>
    <t>入股经济合作社享受分红，建设期间及建成后吸纳群众参与务工增收。</t>
  </si>
  <si>
    <t>巩固产业成果，带动群众户均增收不低于200元</t>
  </si>
  <si>
    <t>成本超概率≤10%</t>
  </si>
  <si>
    <t>受益户户均增收≥200元</t>
  </si>
  <si>
    <t>带动受益户增收94户</t>
  </si>
  <si>
    <t>持续带动群众增收1年</t>
  </si>
  <si>
    <t>郭家坝村经济合作社</t>
  </si>
  <si>
    <t>村集体自主运营获得收益向群众分红</t>
  </si>
  <si>
    <t>纯收益70%向群众分红</t>
  </si>
  <si>
    <t>贾学礼</t>
  </si>
  <si>
    <t>三郎沟村食用菌栽培项目</t>
  </si>
  <si>
    <t>项目建成后，预期年收益20万元，受益农户73户，其中脱贫户、监测对象73户年增收200元</t>
  </si>
  <si>
    <t>巩固产业成果，带动群众户均增收不低于260元</t>
  </si>
  <si>
    <t>受益户户均增收≥260元</t>
  </si>
  <si>
    <t>带动受益户增收73户</t>
  </si>
  <si>
    <t>三郎沟村经济合作社</t>
  </si>
  <si>
    <t>张佳毅</t>
  </si>
  <si>
    <t>栗子坝村食用菌栽培项目</t>
  </si>
  <si>
    <t>发展袋料食用菌20万袋。</t>
  </si>
  <si>
    <t>实现产值85万元，利润15万元</t>
  </si>
  <si>
    <t>群众参与务工，获得分红收益。</t>
  </si>
  <si>
    <t>实现利润15万元，脱贫户户均增收1000元。</t>
  </si>
  <si>
    <t>发展袋料食用菌20万袋</t>
  </si>
  <si>
    <t>≤60万元</t>
  </si>
  <si>
    <t>≥85万元</t>
  </si>
  <si>
    <t>受益户207户</t>
  </si>
  <si>
    <t>栗子坝村经济合作社</t>
  </si>
  <si>
    <t>伍程勇</t>
  </si>
  <si>
    <t>狮子坝食用菌栽培项目</t>
  </si>
  <si>
    <t>发展袋料食用菌10万袋。</t>
  </si>
  <si>
    <t>实现产值40万元，利润10万元</t>
  </si>
  <si>
    <t>实现利润10万元，脱贫户户均增收1000元。</t>
  </si>
  <si>
    <t>发展袋料食用菌10万袋</t>
  </si>
  <si>
    <t>受益户82户</t>
  </si>
  <si>
    <t>狮子坝村经济合作社</t>
  </si>
  <si>
    <t>戴明军</t>
  </si>
  <si>
    <t>18292619359</t>
  </si>
  <si>
    <t>龙潭村食用菌栽培项目</t>
  </si>
  <si>
    <t>受益户116户</t>
  </si>
  <si>
    <t>龙潭村经济合作社</t>
  </si>
  <si>
    <t>周国新</t>
  </si>
  <si>
    <t>13891683035</t>
  </si>
  <si>
    <t>草林村食用菌种植项目</t>
  </si>
  <si>
    <t>发展袋料食用菌15万袋。</t>
  </si>
  <si>
    <t>实现产值60万元，利润12万元.</t>
  </si>
  <si>
    <t>实现利润12万元，脱贫户户均增收1000元。</t>
  </si>
  <si>
    <t>发展袋料食用菌15万袋</t>
  </si>
  <si>
    <t>受益户122户</t>
  </si>
  <si>
    <t>草林村经济合作社</t>
  </si>
  <si>
    <t>乔显奎</t>
  </si>
  <si>
    <t>15877535758</t>
  </si>
  <si>
    <t>教场坝村蔬菜大棚基础设施改造提升项目</t>
  </si>
  <si>
    <t>蔬菜种植溯源系统1套；空气温湿度传感节点43套，C03浓度传感节点43套及终端系统1套；蔬菜大棚32.48亩土壤改良；建设自检室1个。</t>
  </si>
  <si>
    <t>项目建成后，提升蔬菜大棚种植条件和基础条件，受益农户237户，709人，其中脱贫户72户197人。</t>
  </si>
  <si>
    <t>务工增收，入股分红。</t>
  </si>
  <si>
    <t>投入运营后，持续壮大村集体经济发展，带动群众务工增收，做强有机蔬菜种植特色产业，增加集体经济收益，村民享受入股分红。</t>
  </si>
  <si>
    <t>土壤改良32.48亩，园区步道1300米。</t>
  </si>
  <si>
    <t>52万</t>
  </si>
  <si>
    <t>带动72户脱贫户户均增收1000元左右。</t>
  </si>
  <si>
    <t>带动72户脱贫户</t>
  </si>
  <si>
    <t>带动未来5年本区域经济发展</t>
  </si>
  <si>
    <t>教场坝村经济合作社</t>
  </si>
  <si>
    <t>2023年</t>
  </si>
  <si>
    <t>2023年底</t>
  </si>
  <si>
    <t>乡村振兴类</t>
  </si>
  <si>
    <t>产生利润后，按照经济合作社章程，优先分配脱贫户及入股人员，其次对全村农户按照人头股进行分配。</t>
  </si>
  <si>
    <t>两河口村大棚修缮项目</t>
  </si>
  <si>
    <t>修缮11个大棚，用于蔬菜瓜果种植等产业发展。</t>
  </si>
  <si>
    <t>项目建成后，预计预计年收益10万元，受益农户124户354人，其中脱贫户41户99人。</t>
  </si>
  <si>
    <t>投入运营后，提升大棚的经济价值，带动村民务工增收，享受入股分红。</t>
  </si>
  <si>
    <t>修缮11个大棚</t>
  </si>
  <si>
    <t>3个月</t>
  </si>
  <si>
    <t>11万元</t>
  </si>
  <si>
    <t>带动40户脱贫户户均增收500元左右。</t>
  </si>
  <si>
    <t>带动40户脱贫户</t>
  </si>
  <si>
    <t>带动未来3年本区域经济发展</t>
  </si>
  <si>
    <t>两河口村经济合作社</t>
  </si>
  <si>
    <t>三教殿村设施蔬菜种植项目</t>
  </si>
  <si>
    <t>旧棚改造1860平方米、喷灌设施1套、土地恢复</t>
  </si>
  <si>
    <t>促进产业发展</t>
  </si>
  <si>
    <t>完成建设内容</t>
  </si>
  <si>
    <t>1680平方米</t>
  </si>
  <si>
    <t>≤14.5</t>
  </si>
  <si>
    <t>投入后可持续增收</t>
  </si>
  <si>
    <t>岳坝镇女儿坝村经济合作社高山蔬菜种植项目</t>
  </si>
  <si>
    <t>种植高山蔬菜10亩（土壤改良10亩）。</t>
  </si>
  <si>
    <t>实现产值10万元，利润2万元.</t>
  </si>
  <si>
    <t>实现利润2万元，脱贫户户均增收500元。</t>
  </si>
  <si>
    <t>种植高山蔬菜（豇豆）10亩。</t>
  </si>
  <si>
    <t>≤8万元</t>
  </si>
  <si>
    <t>≥10万元</t>
  </si>
  <si>
    <t>受益户141户</t>
  </si>
  <si>
    <t>女儿坝村经济合作社</t>
  </si>
  <si>
    <t>赵礼东</t>
  </si>
  <si>
    <t>13571680258</t>
  </si>
  <si>
    <t>岳坝镇岳坝村经济合作社高山蔬菜种植项目</t>
  </si>
  <si>
    <t>种植高山蔬菜（豇豆、四季豆）13亩。</t>
  </si>
  <si>
    <t>实现产值12万元，利润3万元.</t>
  </si>
  <si>
    <t>实现利润3万元，脱贫户户均增收500元。</t>
  </si>
  <si>
    <t>≤10万元</t>
  </si>
  <si>
    <t>≥12万元</t>
  </si>
  <si>
    <t>受益户156户</t>
  </si>
  <si>
    <t>岳坝村经济合作社</t>
  </si>
  <si>
    <t>郑明富</t>
  </si>
  <si>
    <t>13992626923</t>
  </si>
  <si>
    <t>水田坪村经济合作社高山优质水稻项目</t>
  </si>
  <si>
    <t>流转土地80亩，购买种子、肥料、平整土地。购买旋耕机一台、建设机耕路。</t>
  </si>
  <si>
    <t>入园务工，年底分红</t>
  </si>
  <si>
    <t xml:space="preserve">完成流转土地80亩，购买种子、肥料、平整土地。；购买旋耕机一台、收割机一台、建设机耕路。
</t>
  </si>
  <si>
    <t xml:space="preserve">流转土地80亩，购买种子、肥料、平整土地；购买旋耕机一台、收割机一台、建设机耕路。
</t>
  </si>
  <si>
    <t>每亩费用、购买机械、机耕路</t>
  </si>
  <si>
    <t>水稻年收益10万元</t>
  </si>
  <si>
    <t>带动脱贫户增收户均300元</t>
  </si>
  <si>
    <t>水田坪村集体经济合作社</t>
  </si>
  <si>
    <t>282户</t>
  </si>
  <si>
    <t>123户</t>
  </si>
  <si>
    <t>水田坪村经济合作社糯玉米种植项目</t>
  </si>
  <si>
    <t>流转土地70亩，购买玉米子种、化肥、农药、平整土地。</t>
  </si>
  <si>
    <t>集体增收7万元。</t>
  </si>
  <si>
    <t xml:space="preserve">完成流转土地70亩，购买玉米子种、化肥、农药、平整土地。
</t>
  </si>
  <si>
    <t xml:space="preserve">流转土地70亩，购买玉米子种、化肥、农药、平整土地。
</t>
  </si>
  <si>
    <t>每亩费用、购买玉米子种、化肥、农药</t>
  </si>
  <si>
    <t>糯玉米年收益7万元</t>
  </si>
  <si>
    <t>带动脱贫户增收户均100元</t>
  </si>
  <si>
    <t>佛坪县鲜食糯玉米种植项目</t>
  </si>
  <si>
    <t>引进南通糯玉米新品种，三郎沟村、郭家坝村、金星村分别种植鲜食糯玉米50亩、30亩、15亩。</t>
  </si>
  <si>
    <t>郭家坝村
三郎沟
金星村
教场坝村</t>
  </si>
  <si>
    <t>项目运营后，预计每亩增收3500元，受益农户405户。</t>
  </si>
  <si>
    <t>资产及收益归村集体所有，农户参与务工及土地入股、分红、发展产业增加收入。</t>
  </si>
  <si>
    <t>种植糯玉米95亩。</t>
  </si>
  <si>
    <t>每亩产玉米穗3200个。</t>
  </si>
  <si>
    <t>商品率达到85%</t>
  </si>
  <si>
    <t>2023年9月前完成</t>
  </si>
  <si>
    <t>每亩2105元</t>
  </si>
  <si>
    <t>每亩纯收入3500元</t>
  </si>
  <si>
    <t>带动农户续发展特色产业，持续增加收入。</t>
  </si>
  <si>
    <t>项目实施后，农民、村集体熟练掌握种植、加工、营销，实现双赢。</t>
  </si>
  <si>
    <t>佛坪县农业农村局</t>
  </si>
  <si>
    <t>佛坪县农技中心</t>
  </si>
  <si>
    <t xml:space="preserve">否 </t>
  </si>
  <si>
    <t>核算后，按照合作社章程约定进行分配。</t>
  </si>
  <si>
    <t>王林</t>
  </si>
  <si>
    <t>耖家庄村水稻、油菜种植项目</t>
  </si>
  <si>
    <t>流转土地68亩，子种、肥料、管护、产品加工包装及注册商标等</t>
  </si>
  <si>
    <t>2023年11月前</t>
  </si>
  <si>
    <t>银厂沟村油菜、向日葵标准化种植项目</t>
  </si>
  <si>
    <t>套种油菜、向日葵30亩，购买种子、肥料及日常垦扶管理、建设田间产业步道、完善相关配套设施</t>
  </si>
  <si>
    <t>带动产业发展</t>
  </si>
  <si>
    <t>套种油菜、向日葵30亩</t>
  </si>
  <si>
    <t>基建成本超预算率＜10%</t>
  </si>
  <si>
    <t>壮大村集体经济</t>
  </si>
  <si>
    <t>脱贫户享受分红，受益脱贫户24户</t>
  </si>
  <si>
    <t>沙窝村六组规范化种植项目</t>
  </si>
  <si>
    <t>1.在沙窝村六组规范化种植油菜及芍药等具有经济价值的花卉作物；2.整治提升周边环境并完善相关配套设施。</t>
  </si>
  <si>
    <t>项目实施过程中吸纳群众务工，增加收入；建成后，提升沙窝村乡村旅游环境，增加集体收益，受益农户210户630人，其中脱贫户52户。</t>
  </si>
  <si>
    <t>务工增收</t>
  </si>
  <si>
    <t>建成后，增加集体收益，进一步改善乡村旅游品质，促进村集体旅游产业发展，实现群众务工增收和集体收益分红。</t>
  </si>
  <si>
    <t>种植油菜及芍药等具有经济价值的花卉作物。</t>
  </si>
  <si>
    <t>6个月</t>
  </si>
  <si>
    <t>20万</t>
  </si>
  <si>
    <t>带动52户脱贫户户均增收300元左右。</t>
  </si>
  <si>
    <t>沙窝村经济合作社</t>
  </si>
  <si>
    <t>增加集体收益，改善乡村旅游产业品质，促进村集体旅游产业增收，产生利润后，按照经济合作社章程，优先分配脱贫户及入股人员，其次对全村农户按照人头股进行分配。</t>
  </si>
  <si>
    <t>王家湾村蓝莓种植项目</t>
  </si>
  <si>
    <t>种植大棚蓝莓4亩，平整土地4亩，土地改良4亩，购买蓝莓1500株</t>
  </si>
  <si>
    <t>王家湾村三组</t>
  </si>
  <si>
    <t>该项目建成后可增加王家湾观光旅游采摘项目，增加其他旅游收入，当年可实现收入8万元</t>
  </si>
  <si>
    <t>该项目将有效带动村域56户脱贫户享受分红，并可带动周边群众10余人参与务工</t>
  </si>
  <si>
    <t>该项目建成后可每年可实现集体收入8万元，并可持续增收</t>
  </si>
  <si>
    <t>≥1500</t>
  </si>
  <si>
    <t>按期完工</t>
  </si>
  <si>
    <t>≤12</t>
  </si>
  <si>
    <t>当年可增收8万元</t>
  </si>
  <si>
    <t>增加王家湾旅游服务产品和群众务工增收</t>
  </si>
  <si>
    <t>投入后每年可增收10万元</t>
  </si>
  <si>
    <t>王家湾村经济合作社</t>
  </si>
  <si>
    <t>王家湾村七彩草莓种植</t>
  </si>
  <si>
    <t>种植七彩草莓20亩，平整土地20亩、改建大棚12000平方米，购苗127500株、购肥料35吨</t>
  </si>
  <si>
    <t>王家湾村一组</t>
  </si>
  <si>
    <t>该项目建成后，可有效提升草莓种植品牌及质量和提高销售渠道，当年可现实收入30万元。</t>
  </si>
  <si>
    <t>该项目的实施有效提升草莓种植水平和效益，当年可增收30万元</t>
  </si>
  <si>
    <t>≥12000平方米</t>
  </si>
  <si>
    <t>≤230</t>
  </si>
  <si>
    <t>当年可增收15万元</t>
  </si>
  <si>
    <t>东岳殿村草莓棚建设项目</t>
  </si>
  <si>
    <t>改建内棚4646平米，拱棚1024平米，道路改造提升150米</t>
  </si>
  <si>
    <t>东二组</t>
  </si>
  <si>
    <t>完成项目建设并投入使用</t>
  </si>
  <si>
    <t>群众务工及入股合作社分红</t>
  </si>
  <si>
    <t>≥4646㎡</t>
  </si>
  <si>
    <t>≤19</t>
  </si>
  <si>
    <t>改善营商环境</t>
  </si>
  <si>
    <t xml:space="preserve">东岳殿村经济合作社 </t>
  </si>
  <si>
    <t>三河口村草莓西瓜种植及采摘园垦扶管理项目</t>
  </si>
  <si>
    <t>种植草莓10亩，西瓜5亩，修建蓄水池60m³，垦扶管理采摘园200亩。</t>
  </si>
  <si>
    <t>杜家梁、范家湾</t>
  </si>
  <si>
    <t>预计年收入13万元。</t>
  </si>
  <si>
    <t>完成草莓种植10亩，西瓜5亩，修建蓄水池60m³。</t>
  </si>
  <si>
    <t>草莓10吨，西瓜5吨</t>
  </si>
  <si>
    <t>草莓每亩9000元，西瓜每亩8000元</t>
  </si>
  <si>
    <t>年产值90万元</t>
  </si>
  <si>
    <t>产业带动脱贫户及三类人群35户114人及周边群众务工增加收入。</t>
  </si>
  <si>
    <t>三河口村集体经济合作社</t>
  </si>
  <si>
    <t>石墩河村林药立体套种项目</t>
  </si>
  <si>
    <t>连翘套种黄精100亩。</t>
  </si>
  <si>
    <t>拓宽中药材发展渠道，改善了产业单一现象，使群众多渠道增收。</t>
  </si>
  <si>
    <t>入园务工，入股分红</t>
  </si>
  <si>
    <t>年度发展连翘、黄精种植100亩，项目施工过程中带动20人务工增收，预计年收益8万元。</t>
  </si>
  <si>
    <t>中药材套种总面积100亩</t>
  </si>
  <si>
    <t>工程验收合格率100%</t>
  </si>
  <si>
    <t>项目种植成本9000元/亩</t>
  </si>
  <si>
    <t>带动脱贫户年度总增收2000元/户</t>
  </si>
  <si>
    <t>受益建档立卡户51户</t>
  </si>
  <si>
    <t>石墩河村集体经济合作社</t>
  </si>
  <si>
    <t>村经济合作社年度核算收入后按照合作社章程分配</t>
  </si>
  <si>
    <t>薅林湾村林药立体套种项目</t>
  </si>
  <si>
    <t>薅林湾村集体经济合作社</t>
  </si>
  <si>
    <t>迴龙寺村林药立体套种项目</t>
  </si>
  <si>
    <t>受益建档立卡户79户</t>
  </si>
  <si>
    <t>迴龙寺村集体经济合作社</t>
  </si>
  <si>
    <t>岳坝镇龙潭村经济合作社中草药种植项目</t>
  </si>
  <si>
    <t>种植淫羊藿15亩（土壤改良15亩，购买种苗15万株，种植大棚配套设施)</t>
  </si>
  <si>
    <t>实现产值30万元，利润15万元.</t>
  </si>
  <si>
    <t>发展淫羊藿15亩</t>
  </si>
  <si>
    <t>≤46万元</t>
  </si>
  <si>
    <t>≥30万元</t>
  </si>
  <si>
    <t>岳坝镇女儿坝村经济合作社乌天麻种植项目</t>
  </si>
  <si>
    <t>种植乌天麻1500平方米。</t>
  </si>
  <si>
    <t>实现产值30万元，利润10万元.</t>
  </si>
  <si>
    <t>迴龙寺村黄杏示范园垦抚管理项目</t>
  </si>
  <si>
    <t>30亩黄杏示范园进行垦抚管理。</t>
  </si>
  <si>
    <t xml:space="preserve">改建 </t>
  </si>
  <si>
    <t>村集体经济合作社自主经营，受益脱贫户79户。</t>
  </si>
  <si>
    <t>对30亩黄杏示范园进行垦抚管理，预计带动10人入园务工。</t>
  </si>
  <si>
    <t>垦抚管理30亩黄杏</t>
  </si>
  <si>
    <t>项目成本7.5万元</t>
  </si>
  <si>
    <t>陈家坝镇陈家坝村果园建设项目</t>
  </si>
  <si>
    <t>建设果园20亩，种植李树，桃树等，及建设相关配套设施。</t>
  </si>
  <si>
    <t>预期年收益3万元，受益农户89  户，其中脱贫户、监测对象   89户年增收150元。</t>
  </si>
  <si>
    <t>入股经济合作社享受分红，建设期间及建成后吸纳群众务工增收，通过乡村旅游吸纳外地游客，带动群众特色产业增收。</t>
  </si>
  <si>
    <t>调整产业结构，增加村经济合作社收入，带动群众户均增收不低于150元</t>
  </si>
  <si>
    <t>受益户户均增收≥150元</t>
  </si>
  <si>
    <t>带动受益户增收89户</t>
  </si>
  <si>
    <t>持续带动群众增收15年</t>
  </si>
  <si>
    <t>陈家坝村经济合作社</t>
  </si>
  <si>
    <t>王圆圆</t>
  </si>
  <si>
    <t>佛坪县猕猴桃示范园改造提升项目</t>
  </si>
  <si>
    <t>凤凰村150亩、三郎沟村50亩、金星村30亩猕猴桃园进行田间管理、安装灌溉设备、修剪整形、病虫害防治、补植补栽、技术培训。</t>
  </si>
  <si>
    <t>凤凰村
三郎沟
金星村</t>
  </si>
  <si>
    <t>资产归村集体所有，项目运营后，预计每亩增收5000元，受益农户306户。</t>
  </si>
  <si>
    <t>农户参与务工及土地入股、分红、发展产业增加收入。</t>
  </si>
  <si>
    <t>230亩猕猴桃改造提升。</t>
  </si>
  <si>
    <t>年产猕猴桃600吨。</t>
  </si>
  <si>
    <t>品种、果形、单重符合二级以上。</t>
  </si>
  <si>
    <t>2023年10月完成建设内容。</t>
  </si>
  <si>
    <t>每亩1万元</t>
  </si>
  <si>
    <t>每亩纯收入5000元</t>
  </si>
  <si>
    <t>可有效缓解农村劳动力剩余问题，带动农户发展猕猴桃产业。</t>
  </si>
  <si>
    <t>猕猴桃周期20-30年，每年可为农户带来持续稳定收入。</t>
  </si>
  <si>
    <t>翟小强</t>
  </si>
  <si>
    <t>龙草坪市级现代渔业园区改造提升项目</t>
  </si>
  <si>
    <t>规范化改造提升鱼池8处；建设冷水鱼加工生产线（预制菜）；养鱼3万尾；完善相关配套设施。</t>
  </si>
  <si>
    <t>项目建成后，带动村集体年收益约10万元，受益农户158户477人，带动脱贫户68户203人。</t>
  </si>
  <si>
    <t>建成投用后，进一步健全完善渔业园区功能，持续壮大村集体经济发展，带动群众务工增收，增加集体经济收益，村民享受入股分红。</t>
  </si>
  <si>
    <t>改造提升鱼池8个，养鱼3万尾。</t>
  </si>
  <si>
    <t>200万元</t>
  </si>
  <si>
    <t>带动68户脱贫户，户均增收1000元左右。</t>
  </si>
  <si>
    <t>带动68户脱贫户</t>
  </si>
  <si>
    <t>龙草坪村经济合作社</t>
  </si>
  <si>
    <t xml:space="preserve">塘湾村梅花鹿养殖项目
</t>
  </si>
  <si>
    <t xml:space="preserve">新建圈舍6000㎡，场地平整、污水处理、土地征用，购买梅花鹿幼崽100只
</t>
  </si>
  <si>
    <t>塘湾村塘湾组</t>
  </si>
  <si>
    <t>通过发展产业，提高农户收入。</t>
  </si>
  <si>
    <t>≥6000㎡</t>
  </si>
  <si>
    <t>≤300</t>
  </si>
  <si>
    <t xml:space="preserve">塘湾村经济合作社 </t>
  </si>
  <si>
    <t>程义珍</t>
  </si>
  <si>
    <t>东岳殿村稻鱼综合种养项目</t>
  </si>
  <si>
    <t>改造提升稻鱼综合种养园区28亩，搭建数字平台，提升周边环境建设产业道路长120米、宽3米砂石路面。</t>
  </si>
  <si>
    <t>扩建</t>
  </si>
  <si>
    <t>达到一水多产，产旅融合新模式，促进稻鱼产量，带动村集体增收</t>
  </si>
  <si>
    <t>将产业发展和农业旅游相结合，在产业提质增效的同时促进旅游发展，达到增收目的</t>
  </si>
  <si>
    <t>≥1000米</t>
  </si>
  <si>
    <t>≤45</t>
  </si>
  <si>
    <t xml:space="preserve">东岳殿村集体经济合作社 </t>
  </si>
  <si>
    <t>王家湾村稻鱼综合种养项目</t>
  </si>
  <si>
    <t>流转土地30亩，开挖回游池长800米，均宽1.5米，深1.3米，购买鱼苗800斤，购稻谷种50斤，修建水渠600米，修建作业道700米。</t>
  </si>
  <si>
    <t>≥30亩
≥1.5米
≥1.3米
≥800斤
≥50斤
≥600米
≥700米</t>
  </si>
  <si>
    <t>≤30</t>
  </si>
  <si>
    <t>王家湾村集体经济合作社</t>
  </si>
  <si>
    <t>石墩河村稻渔综合养殖项目</t>
  </si>
  <si>
    <t>稻渔综合养殖6亩，购买鱼苗、种子等</t>
  </si>
  <si>
    <t>村集体经济合作社自主经营年度收益2万元。</t>
  </si>
  <si>
    <t>年度发展稻渔综合养殖6亩，预计年收益2万元。</t>
  </si>
  <si>
    <t>稻渔综合养殖6亩</t>
  </si>
  <si>
    <t>项目成本3万元</t>
  </si>
  <si>
    <t>带动脱贫户年度总增收2万</t>
  </si>
  <si>
    <t>带动脱贫户增收1年以上</t>
  </si>
  <si>
    <t>石墩河村经济合作社</t>
  </si>
  <si>
    <t>群众入园务工增加收入</t>
  </si>
  <si>
    <t>陈家坝镇孔家湾村稻鱼综合种养殖项目</t>
  </si>
  <si>
    <t>建设稻鱼综合种养殖园区60亩，种植水稻、购置鱼苗。</t>
  </si>
  <si>
    <t>孔湾村</t>
  </si>
  <si>
    <t>项目建设，推进农村产业结构调整，加快稻渔产业布局，项目建成后，项目资产属于村集体所有，预期年收益5万元，受益农户112户，其中脱贫户、监测对象112</t>
  </si>
  <si>
    <t>扩大产业规模，增加村经济合作社收入，带动群众户均增收112户</t>
  </si>
  <si>
    <t>带动受益户增收112户</t>
  </si>
  <si>
    <t>持续带动群众增收10年</t>
  </si>
  <si>
    <t>孔家湾村经济合作社</t>
  </si>
  <si>
    <t>陈世斌</t>
  </si>
  <si>
    <t>岳坝镇岳坝村鱼菜共生项目</t>
  </si>
  <si>
    <t>种植蔬菜1500㎡，养鱼20000尾，配套恒温系统、管道等相关设施。</t>
  </si>
  <si>
    <t>种植蔬菜1500㎡，养鱼30000尾</t>
  </si>
  <si>
    <t>≥70万元</t>
  </si>
  <si>
    <t>彭家沟村特种养殖基地建设项目</t>
  </si>
  <si>
    <t>新建特种养殖基地一处，土地流转约30亩，进行场地平整，建圈舍7000平方米、生产用房约300平方米，完善相关配套设施；项目建成后以资产形式入股佛坪县金禾生物科技有限公司，前三年每年保底收益不低于10万元加当年利润的20%。</t>
  </si>
  <si>
    <t>土地流转约30亩，进行场地平整，建圈舍7000平方米、生产用房约300平方米</t>
  </si>
  <si>
    <t>脱贫户享受分红，带动群众就近务工，受益脱贫户、208人。</t>
  </si>
  <si>
    <t>3.农产品加工</t>
  </si>
  <si>
    <t>11个</t>
  </si>
  <si>
    <t>教场坝村山茱萸饮片生产线建设项目</t>
  </si>
  <si>
    <t>标准化厂房建设1900平方米；购置处理设备1套，10吨发酵罐、熬和罐、提取设备1套，全自动罐装贴标生产线1套，并建设完善相关配套设施等。</t>
  </si>
  <si>
    <t>项目建成运营后预计产值150万元，纯收益50万元，受益农户237户，709人，其中脱贫户72户197人。</t>
  </si>
  <si>
    <t>投入运营后，持续壮大村集体经济发展，带动群众务工增收，做强山茱萸深加工特色产业，增加集体经济收益，村民享受入股分红。</t>
  </si>
  <si>
    <t>厂房1900平方米；处理设备1套、10吨发酵罐，熬和罐、提取设备1套、全自动罐装贴标生产线1套等，年加工山茱萸酵素100吨。</t>
  </si>
  <si>
    <t>360万元</t>
  </si>
  <si>
    <t>教场坝村秸秆利用生物颗粒加工项目</t>
  </si>
  <si>
    <t>购买生物颗粒加工设备1套；搭建生产厂房300平方米；购置农用运输车1辆，并完善相关配套设施。</t>
  </si>
  <si>
    <t>项目建成后，预计预计年收益6万元，受益农户237户709人，其中脱贫户72户197人。</t>
  </si>
  <si>
    <t>投入运营后，为全镇提供生物燃料，年加工生物颗粒燃料200吨，有效缓解燃煤环境污染，村民务工增收。</t>
  </si>
  <si>
    <t>加工设备一套，厂房300平方米。</t>
  </si>
  <si>
    <t>60万</t>
  </si>
  <si>
    <t>带动72户脱贫户户均增收300元左右。</t>
  </si>
  <si>
    <t>山茱萸提炼及新品研发项目</t>
  </si>
  <si>
    <t>新建山茱萸提炼车间1000平米；独立研发或联合研发山茱萸皂甙提取新工艺；研发生产或委托第三方生产山茱萸保健品颗粒和气泡类饮料</t>
  </si>
  <si>
    <t>年收入200万元</t>
  </si>
  <si>
    <t>原材料收购、务工</t>
  </si>
  <si>
    <t>建成提炼车间1000平米；完成产品研发并上市销售</t>
  </si>
  <si>
    <t>1000平米</t>
  </si>
  <si>
    <t>2023年12月底前完成</t>
  </si>
  <si>
    <t>200万</t>
  </si>
  <si>
    <t>200万/年</t>
  </si>
  <si>
    <t>延长山茱萸产业链增加产品附加值，带动群众增收</t>
  </si>
  <si>
    <t>长期</t>
  </si>
  <si>
    <t>佛坪投资集团</t>
  </si>
  <si>
    <t>佛坪县山茱萸科技开发有限公司</t>
  </si>
  <si>
    <t>与从集体经济合作社合作收购农户产品，村集体获得产品差价收益</t>
  </si>
  <si>
    <t>张睿</t>
  </si>
  <si>
    <t>塘湾村农副产品加工项目</t>
  </si>
  <si>
    <t>车间内建设预制菜（非即食）食品加工流水线，杀菌烘干线，辅料罐装线三条流水线</t>
  </si>
  <si>
    <t>塘湾村</t>
  </si>
  <si>
    <t>在县城周边发展社区工厂，可提供就业岗位，带动群众务工，增加村集体收益</t>
  </si>
  <si>
    <t>完成项目建设任务并投入使用，年产5吨。</t>
  </si>
  <si>
    <t>≥3条</t>
  </si>
  <si>
    <t>≤60</t>
  </si>
  <si>
    <t>王家湾村农副产品加工厂房建设项目</t>
  </si>
  <si>
    <t>平整土地1500平方米，硬化1500平方米，搭建厂房719.2平方米，购置生产加工设备。</t>
  </si>
  <si>
    <t>王家湾村老庵一组</t>
  </si>
  <si>
    <t>王家湾村农副产品的建设将有效提升村域农业种植回收初加工，并可带动全镇水稻、小麦、玉米种植附加值，增加旅游产品提高集体收入</t>
  </si>
  <si>
    <t>该项目将有效带动村域56户脱贫户享受分红，并可带动周边群众30余人参与务工</t>
  </si>
  <si>
    <t>该项目建成后可实现加工大米5万斤、玉米8万斤及鲜榨菜籽油2万斤</t>
  </si>
  <si>
    <t>≥20万斤</t>
  </si>
  <si>
    <t>≤80</t>
  </si>
  <si>
    <t>当年集体可增收10余万元</t>
  </si>
  <si>
    <t>增加王家湾旅游服务产品，带动周边群众发展农业生产</t>
  </si>
  <si>
    <t>每年增收10万元以上</t>
  </si>
  <si>
    <t>迴龙寺村农产品分拣包装仓储建设项目</t>
  </si>
  <si>
    <t>修建气调冷藏室200m³，烘干室80m³，库房300㎡，分拣室500㎡，及水电、消防、土地流转等相关配套设施。</t>
  </si>
  <si>
    <t>提供就业岗位30个，带动当地中药材仓储保鲜，提高中药材价值，带动农户增收，壮大村集体经济发展。</t>
  </si>
  <si>
    <t>入园
务工、入股分红</t>
  </si>
  <si>
    <t>项目实施过程中带动60人务工增收，预计年收益14.63万元</t>
  </si>
  <si>
    <t>新建气调冷藏室200m³，烘干室80m³，库房300㎡，分拣室500㎡。</t>
  </si>
  <si>
    <t>该项目实施成本需花209万元</t>
  </si>
  <si>
    <t>预计年收益14.63万元</t>
  </si>
  <si>
    <t>受益建档立卡脱贫人口户数60户</t>
  </si>
  <si>
    <t>带动脱贫人口持续增收年限3年以上</t>
  </si>
  <si>
    <t>县农业局</t>
  </si>
  <si>
    <t>迴龙寺村经济合作社</t>
  </si>
  <si>
    <t>村经济合作社年度核算收益后按照合作社章程分配</t>
  </si>
  <si>
    <t>陈家坝镇孔家湾村气调库建设项目</t>
  </si>
  <si>
    <t>建设100m³气调库一座，完善相关配套设施。</t>
  </si>
  <si>
    <t>预期年收益6万元，受益农户112户，其中脱贫户、监测对象112户年增收300元。</t>
  </si>
  <si>
    <t>巩固产业成果，增加村经济合作社收入，带动群众户均增收不低于300元</t>
  </si>
  <si>
    <t>受益户户均增收≥300元</t>
  </si>
  <si>
    <t>持续带动群众增收8年</t>
  </si>
  <si>
    <t>岳坝镇西花村果蔬分拣包装中心设施提升项目</t>
  </si>
  <si>
    <t>对现有300余平方米生产车间加隔断改造规范化建设，购买冻干机一台、新增部分流水线设施、地面处理、安装通风设施、安防设施等。</t>
  </si>
  <si>
    <t>年产值可达30万元以上，可获得纯利润10万元。</t>
  </si>
  <si>
    <t>实现利润10万元，脱贫户户均增收800元。</t>
  </si>
  <si>
    <t>改造生产车间300㎡</t>
  </si>
  <si>
    <t>≤90万元</t>
  </si>
  <si>
    <t>受益户142户</t>
  </si>
  <si>
    <t>西花村经济合作社</t>
  </si>
  <si>
    <t>卢琪伟</t>
  </si>
  <si>
    <t>13572605997</t>
  </si>
  <si>
    <t>银厂沟村棕制品仓储项目</t>
  </si>
  <si>
    <t>建设标准化棕制品仓库约150平方米，完善配套设施</t>
  </si>
  <si>
    <t>提升生产水平，年租金收入1万元。</t>
  </si>
  <si>
    <t>新建仓库150平方米</t>
  </si>
  <si>
    <t>三教殿村酒厂建设项目</t>
  </si>
  <si>
    <t>土地流转3亩，修建600平方米两层厂房，购买机器设备1套，建设酒窑60平方米，及配套设施</t>
  </si>
  <si>
    <t>资产归村集体所有，项目运营后纯收入元，受益脱贫户35户</t>
  </si>
  <si>
    <t>脱贫户享受分红</t>
  </si>
  <si>
    <t>三教殿村经济合作社</t>
  </si>
  <si>
    <t>陈家坝村移民社区工厂建设项目</t>
  </si>
  <si>
    <t>修建钢结构厂房2层1260平方米，完善水电消防设施，及其他配套设施。</t>
  </si>
  <si>
    <t>项目建设，推进农村产业结构调整，解决当地剩余劳动力就业问题，项目建成后，项目资产属于村集体所有，预期年收益2万元，受益农户89户，其中脱贫户、监测对象89户年增收500元。</t>
  </si>
  <si>
    <t>调整产业结构，增加村经济合作社收入，带动群众户均增收不低于500元</t>
  </si>
  <si>
    <t>受益户户均增收≥500元</t>
  </si>
  <si>
    <t>县人社局</t>
  </si>
  <si>
    <t>16个</t>
  </si>
  <si>
    <t>西岔河镇商业综合体建设项目</t>
  </si>
  <si>
    <t>建设房屋1200平方米，完善餐饮、接待等服务设施</t>
  </si>
  <si>
    <t>带动乡村旅游发展</t>
  </si>
  <si>
    <t>带动群众就近务工</t>
  </si>
  <si>
    <t>运营后预计年收入15万元，受益脱贫户24户</t>
  </si>
  <si>
    <t>县文旅局</t>
  </si>
  <si>
    <t>长角坝镇大沟研学基地旅游提升项目</t>
  </si>
  <si>
    <t>新建道路0.6公里，人行步道0.8公里，完成水电路讯配套工程，新建引水管道1.3公里，配置40KV箱式变压器1台，地埋电缆1.3公里，新建桥梁2座，改造桥梁1座，完成相关配套设施建设等。</t>
  </si>
  <si>
    <t>带动群众务工；改善提升沙窝村旅游品质，进一步健全完善基础设施和服务功能；改善交通生活条件；受益户210户634人，其中动脱贫户53户160人。</t>
  </si>
  <si>
    <t>项目建成后，可促进沙窝村旅游研学发展，带动周边旅游产业，进一步完善基础设施和服务功能，改善交通生活条件；促进村集体经济发展，增加入股分红收益。</t>
  </si>
  <si>
    <t>道路0.5公里，步道0.8公里，排水管网1.3公里。</t>
  </si>
  <si>
    <t>9个月</t>
  </si>
  <si>
    <t>580万</t>
  </si>
  <si>
    <t>带动群众务工增收，预计户均增收1000元</t>
  </si>
  <si>
    <t>促进旅游研学发展，带动周边旅游产业，改善交通生活条件。</t>
  </si>
  <si>
    <t>带动未来10年本区域经济发展</t>
  </si>
  <si>
    <t>旅游局</t>
  </si>
  <si>
    <t>长角坝镇人民政府</t>
  </si>
  <si>
    <t>资产归村集体所有，建成后由村集体管护。</t>
  </si>
  <si>
    <t>无</t>
  </si>
  <si>
    <t>五四村陌上花开提升改造项目</t>
  </si>
  <si>
    <t>新建服务大厅180平米，室外入户电缆，改造茶室30平米，护栏及消防栓5套。</t>
  </si>
  <si>
    <t>五四村三组</t>
  </si>
  <si>
    <t xml:space="preserve">     提升民宿接待能力，增加收入。                                                                                                                                                                                                                                            </t>
  </si>
  <si>
    <t>带动群众入园入社务工、分红。</t>
  </si>
  <si>
    <t>完成新建玻璃接待大厅180平米；室内购置窗帘、床上用品、餐桌椅、厨房用品；室外入户电缆及人工工资；改造茶室30平米，石阶踏步1.2米及护栏；5套民宿安装消防栓5套</t>
  </si>
  <si>
    <t>玻璃接待大厅180平米；室内购置窗帘35套、床上用品60余套、餐桌椅、厨房用品；室外入户电缆及人工工资；改造茶室30平米，石阶踏步1.2米及护栏；5套民宿安装消防栓5套</t>
  </si>
  <si>
    <t>新建玻璃大厅25.6万元；购买窗帘、桌椅等65万元；改造茶室55万元；安装5套消防设施40万元。</t>
  </si>
  <si>
    <t>预计年400万元。</t>
  </si>
  <si>
    <t>产业带动脱贫户及三类人群26户</t>
  </si>
  <si>
    <t>100%%</t>
  </si>
  <si>
    <t>沙窝村乡村旅游休闲街区建设项目</t>
  </si>
  <si>
    <t>对沙窝村30户农户自建房进行统一风貌改造提升，完成相关配套设施建设；对14户乡村旅游经营户规范统一配置门头牌匾、旅游标识等，建设新业态乡村旅游休闲街区。</t>
  </si>
  <si>
    <t>改扩建</t>
  </si>
  <si>
    <t>项目建成后，提升沙窝村乡村旅游环境，受益农户210户634人，其中脱贫户53户160人。</t>
  </si>
  <si>
    <t>带动群众务工增收；促进乡村旅游新业态发展，增加集体经济收益。</t>
  </si>
  <si>
    <t>30户农户自建房改造；14户经营性房屋改造。</t>
  </si>
  <si>
    <t>95万元</t>
  </si>
  <si>
    <t>带动群众务工增收，促进旅游产业发展，预计户均增收500元</t>
  </si>
  <si>
    <t>提升沙窝村乡村旅游品质，促进旅游产业发展。</t>
  </si>
  <si>
    <t>文旅局</t>
  </si>
  <si>
    <t>银厂沟乡村旅游建设项目</t>
  </si>
  <si>
    <t xml:space="preserve">场地平整、土方回填，配套小型游乐园儿童娱乐器材、团建活动设施、小型拓展训练基地、户外游泳池，完善配套设施
</t>
  </si>
  <si>
    <t>配套小型游乐园儿童娱乐器材、团建活动设施、户外游泳池1处</t>
  </si>
  <si>
    <t>陈家坝村乡村建设项目</t>
  </si>
  <si>
    <t>建设星空房2套，小木屋5间，完善陈家坝村乡村建设相关配套设施。</t>
  </si>
  <si>
    <t>项目建设，推进农村产业结构调整，加快旅游主导产业布局，项目建成后，项目资产属于村集体所有，预期年收益6万元，受益农户89  户，其中脱贫户、监测对象   89户年增收300元。</t>
  </si>
  <si>
    <t>调整产业结构，增加村经济合作社收入，带动群众户均增收不低于300元</t>
  </si>
  <si>
    <t>孔家湾村产旅融合示范园区项目（二期）</t>
  </si>
  <si>
    <t>养殖鱼类10000尾，加固园区边坡，安装围栏，采购相关配套设施。</t>
  </si>
  <si>
    <t>项目建设，推进农村产业结构调整，加快旅游主导产业布局，项目建成后，项目资产属于村集体所有，预期年收益3万元，受益农户112  户，其中脱贫户、监测对象   112户年增收150元。</t>
  </si>
  <si>
    <t>的</t>
  </si>
  <si>
    <t>受益户户均增收≥400元</t>
  </si>
  <si>
    <t>岳坝镇岳坝村研学旅游体验基地建设项目</t>
  </si>
  <si>
    <t>对两座传统民居进行外围景观环境整治提升，内部以耕读文化为主题进行陈列布展，打造研学课堂和耕读文化展示空间，提升岳坝乡村旅游文化内涵。</t>
  </si>
  <si>
    <t>带动岳坝乡村旅游发展，实现利润30万元，脱贫户户均增收1000余元。</t>
  </si>
  <si>
    <t>该项目的实施有效提升乡村旅游品质，带动村域各行各业增收。</t>
  </si>
  <si>
    <t>打造研学课堂和耕读文化展示空间2处</t>
  </si>
  <si>
    <t>≤280万元</t>
  </si>
  <si>
    <t>岳坝镇人民政府</t>
  </si>
  <si>
    <t>2023年4月</t>
  </si>
  <si>
    <t>王家湾村农旅融合项目</t>
  </si>
  <si>
    <t>农旅融合产业（农家民宿8户改造提升，特色餐饮、小吃、环境整治、旅游路等公共设施建设），安装路灯60盏</t>
  </si>
  <si>
    <t>该项目实施可整体提升村域环境，改善乡村旅游接待能力，增强集体产业发展及农户增收，为乡村振兴建设提供坚实保障。</t>
  </si>
  <si>
    <t>带动就业，促进经济发展</t>
  </si>
  <si>
    <t>基础设施提升改造</t>
  </si>
  <si>
    <t>使用年限≥5年</t>
  </si>
  <si>
    <t>岳坝镇岳坝村小白马沟民宿改造项目</t>
  </si>
  <si>
    <t>对白马星辰木屋民宿周边1户民房进行民宿改造改造，并对周边环境配套提升</t>
  </si>
  <si>
    <t>辐射带动民宿、餐饮、农副产品销售等，实现利润50万元，脱贫户户均增收1000余元。</t>
  </si>
  <si>
    <t>实现利润50万元，脱贫户户均增收1000元。</t>
  </si>
  <si>
    <t>改造民宿1处</t>
  </si>
  <si>
    <t>≤150万元</t>
  </si>
  <si>
    <t>迴龙寺村旅游开发项目</t>
  </si>
  <si>
    <t xml:space="preserve"> 迴龙寺村改建房屋600㎡，进行精品民宿提升，建设相关配套工程。</t>
  </si>
  <si>
    <t>带动当地旅游住宿业发展，提供就业岗位25个，带动农副产品销售，吸引外地游客旅游消费</t>
  </si>
  <si>
    <t>土地流转、入园务工、收益分红</t>
  </si>
  <si>
    <t>项目实施过程中带动20人务工增收，预计年收益20万元</t>
  </si>
  <si>
    <t>改建房屋600㎡</t>
  </si>
  <si>
    <t>该项目实施成本需花380万元</t>
  </si>
  <si>
    <t>预计年收益20万元</t>
  </si>
  <si>
    <t>受益建档立卡脱贫人口户数79户</t>
  </si>
  <si>
    <t>沙窝村乡村旅游民宿改造提升项目（二期）</t>
  </si>
  <si>
    <t>对14间380㎡装修民宿配置消防设施等；对周边环境进行改综合整治，完成场地绿化150㎡，建设配套停车场1个200㎡，完成相关配套设施建设等。</t>
  </si>
  <si>
    <t>项目建成后，预计预计年收益10万元，受益农户210户634人，其中脱贫户53户160人。</t>
  </si>
  <si>
    <t>投入运营后，持续壮大村集体经济发展，带动群众务工增收，做强乡村旅游民宿特色产业，增加集体经济收益，村民享受入股分红。</t>
  </si>
  <si>
    <t>庭院硬化绿化150平方米，建设停车位10个。</t>
  </si>
  <si>
    <t>110万元</t>
  </si>
  <si>
    <t>带动52户脱贫户，户均增收500元左右。</t>
  </si>
  <si>
    <t>提升沙窝村乡村旅游品质，带动53户脱贫户。</t>
  </si>
  <si>
    <t>耖家庄村田园综合体项目</t>
  </si>
  <si>
    <t xml:space="preserve">
建设劳动体验基地、教学研学多功能厅；建设户外野炊区，盘活并市场化运营本村民宿；修建旅游公厕1座、建设露营地1处及相关配套设施 。</t>
  </si>
  <si>
    <t>劳动体验基地、教学研学多功能厅；建设户外野炊区，修建旅游公厕1座、建设露营地1处</t>
  </si>
  <si>
    <t>群众就近务工，增加结业岗位，受益脱贫户104户</t>
  </si>
  <si>
    <t>促进乡村旅游发展</t>
  </si>
  <si>
    <t>龙草坪村台子尚渔餐厅建设项目</t>
  </si>
  <si>
    <t>流转2户闲置农房庭院；室内外装修400余平方米；完成庭院周围道路、人居环境设施配套建设等。</t>
  </si>
  <si>
    <t>长角坝镇龙草坪村</t>
  </si>
  <si>
    <t>项目建成后，预计预计年收益30万元，受益农户158户477人，带动脱贫户68户205人。</t>
  </si>
  <si>
    <t>投入运营后，持续壮大村集体经济发展，带动群众务工增收，做强乡村旅游特色产业，增加集体经济收益，村民享受入股分红。</t>
  </si>
  <si>
    <t>流转2户房屋；装修400平方米。</t>
  </si>
  <si>
    <t>7个月</t>
  </si>
  <si>
    <t>190万元</t>
  </si>
  <si>
    <t>带动68户脱贫户，户均增收700元左右。</t>
  </si>
  <si>
    <t>三河口村良溪合居民俗酒店扩建项目</t>
  </si>
  <si>
    <t>民俗改造提升1000平方米及水电配套及实施设备。</t>
  </si>
  <si>
    <t>三河口村三区</t>
  </si>
  <si>
    <t>全村773人全部受益，年收入30万元。</t>
  </si>
  <si>
    <t>酒店务工，年底分红。</t>
  </si>
  <si>
    <t>改造民俗酒店1000平方米，包含实施设备。</t>
  </si>
  <si>
    <t>改造5套房屋共1000平方米</t>
  </si>
  <si>
    <t>改造房屋1500元/平方米（包含室内设施设备）</t>
  </si>
  <si>
    <t>年产值30万元</t>
  </si>
  <si>
    <t>产业带动脱贫户及三类人群35户116人及周边群众务工增加收入。</t>
  </si>
  <si>
    <t>郭家坝村产旅融合示范园区项目目</t>
  </si>
  <si>
    <t>改造闲置鱼塘5亩、建设鱼塘周边步道、驳岸、给排水设施等，种植莲藕20亩，及建设相关配套设施。</t>
  </si>
  <si>
    <t>项目建设，推进农村产业结构调整，加快旅游主导产业布局，项目建成后，项目资产属于村集体所有，预期年收益15万元，受益农户94  户，其中脱贫户、监测对象   94户年增收600元。</t>
  </si>
  <si>
    <t>调整产业结构，增加村经济合作社收入，带动群众户均增收不低于600元</t>
  </si>
  <si>
    <t>受益户户均增收≥600元</t>
  </si>
  <si>
    <t>15个</t>
  </si>
  <si>
    <t>1.产业服务配套项目</t>
  </si>
  <si>
    <t>6个</t>
  </si>
  <si>
    <t>佛坪县粮食烘干项目</t>
  </si>
  <si>
    <t>6个镇办购置安装粮食烘干机6台；硬化地面及安装彩钢棚等配套设施。</t>
  </si>
  <si>
    <t>教场坝村、王家湾村、耖家庄村、水田坪村、
郭家坝村、草林村</t>
  </si>
  <si>
    <t>实施该项目，粮食收获时期缩短到7～10天，预计亩提质增效300元左右。</t>
  </si>
  <si>
    <t>资产归村集体所有，为全村农民种植粮食提供烘干服务。</t>
  </si>
  <si>
    <t>2023年1月前粮食烘干机安装到位。</t>
  </si>
  <si>
    <t>年烘干粮食500吨</t>
  </si>
  <si>
    <t>有省农机部门出具的农机推广鉴定证书</t>
  </si>
  <si>
    <t>24小时烘干粮食15吨。</t>
  </si>
  <si>
    <t>每台19.3万元</t>
  </si>
  <si>
    <t xml:space="preserve">年纯收入15万元 </t>
  </si>
  <si>
    <t>该项目是农业产业化、规模化经营的必然要求，可有效提升粮食的品质，</t>
  </si>
  <si>
    <t>提高稻谷的品质、耐贮性和加工性。</t>
  </si>
  <si>
    <t>佛坪县农产品认证及品牌打造项目</t>
  </si>
  <si>
    <t>认证绿色、有机农产品，统一设计包装，推荐展销</t>
  </si>
  <si>
    <t>6镇1办</t>
  </si>
  <si>
    <t>认证品牌农产品，提升农业发展质量，促进产业兴旺</t>
  </si>
  <si>
    <t>用品牌农产品引导农户和企业规范农业生产、提高商品率，有效开拓市场。</t>
  </si>
  <si>
    <t>开展绿色食品认证2个、有机认证1个</t>
  </si>
  <si>
    <t>建立技术规范5个，执行标准化生产，实施追溯、合格证制度</t>
  </si>
  <si>
    <t>2024年完成</t>
  </si>
  <si>
    <t>绿色食品认证6万元 ，有机认证6万元，名特优新认证8万元，包装设计运营10万元</t>
  </si>
  <si>
    <t>提升企业9个带动农户30余户，规范提升产业3个，增加收入110万元</t>
  </si>
  <si>
    <t>健全经营主体+合作社+农户的联农益农机制、产业推进机制。引导农业良性有序发展，完善利益联结机制。推广农业标准化生产，提高农业发展质量。</t>
  </si>
  <si>
    <t>完善农业产加销一体化、产业化发展机制。有效培育农业新型经营主体、延长产业链、提升价值链、稳定供应链，扩大农村就业人口</t>
  </si>
  <si>
    <t>佛坪县农检中心</t>
  </si>
  <si>
    <t>姜方敏</t>
  </si>
  <si>
    <t>佛坪县冷水鱼名特优新品牌创建项目</t>
  </si>
  <si>
    <t>对佛坪县冷水鱼创建名特优新品牌，主要针对鲟鱼、鳟硅鱼标准制定，绿色品牌认证工作。</t>
  </si>
  <si>
    <t>全县</t>
  </si>
  <si>
    <t>完成品牌创建</t>
  </si>
  <si>
    <t>入园入社务工</t>
  </si>
  <si>
    <t>提升全县冷水鱼品牌竞争力</t>
  </si>
  <si>
    <t>带动养殖户增加收入</t>
  </si>
  <si>
    <t>推动水产品健康绿色发展。</t>
  </si>
  <si>
    <t>佛坪县水产中心</t>
  </si>
  <si>
    <t>谭德贵</t>
  </si>
  <si>
    <t>13571680157</t>
  </si>
  <si>
    <t>佛坪县粮食安全技术服务项目</t>
  </si>
  <si>
    <t>聘请第三方开展土壤质量地力评价、高标准农田耕地质量评价、外来生物入侵普查工作。</t>
  </si>
  <si>
    <t>通过开展地力评价及外来生物入侵，提高测土配方水平，亩增收100元。</t>
  </si>
  <si>
    <t>农户运用测土配方施肥技术，提高粮食单产和效益。</t>
  </si>
  <si>
    <t>完成土壤质量力评价、高标准农田耕地质量评价、外来生物入侵普查</t>
  </si>
  <si>
    <t>完成2个地力评价，1个外来生物入侵普查。</t>
  </si>
  <si>
    <t>通过省市验收。</t>
  </si>
  <si>
    <t>2023年6月前完成</t>
  </si>
  <si>
    <t>地力评价每个10万元；外来生物入侵38万元。</t>
  </si>
  <si>
    <t>每亩增收100元。</t>
  </si>
  <si>
    <t>提高耕地地力质量及农民种粮积极性。</t>
  </si>
  <si>
    <t>项目实施后，为粮食安全、粮食生产打好基础。</t>
  </si>
  <si>
    <t>王东</t>
  </si>
  <si>
    <t>佛坪县农产品认证项目</t>
  </si>
  <si>
    <t>认证绿色（三郎沟村猕猴桃、凤凰村猕猴桃）、有机农产品（天麻），统一设计包装，推荐展销。</t>
  </si>
  <si>
    <t>合格率100%</t>
  </si>
  <si>
    <t>30万元</t>
  </si>
  <si>
    <t>引导农业良性有序发展，完善利益联结机制。推广农业标准化生产，提高农业发展质量。</t>
  </si>
  <si>
    <t>有效培育农业新型经营主体、延长产业链、提升价值链、稳定供应链，扩大农村就业人口</t>
  </si>
  <si>
    <t>佛坪县农产品质量安全监测机构能力提升项目</t>
  </si>
  <si>
    <t>实验室完善改造,仪器维修调试,特殊危化物品使用许可专室管理改造,三废处理,实验室仪器设备检定,标准品及耗材购置,内审员、授权签字人等岗位人员资质培训,实验室认证培训。</t>
  </si>
  <si>
    <t>提升我县农产品质量安全整体监管能力水平</t>
  </si>
  <si>
    <t>完成双认证</t>
  </si>
  <si>
    <t>2023年底完成</t>
  </si>
  <si>
    <t>≤40万元</t>
  </si>
  <si>
    <t>提升全县农产品销量和知名度</t>
  </si>
  <si>
    <t>广农业标准化生产，提高农业发展质量。</t>
  </si>
  <si>
    <t>为大食物观打好基础。</t>
  </si>
  <si>
    <t>2.产业配套基础建设项目</t>
  </si>
  <si>
    <t>9个</t>
  </si>
  <si>
    <t>佛坪县电商产业园配套设施项目</t>
  </si>
  <si>
    <t>对佛坪县电商产业园185千瓦负荷用电进行扩容升级，安装变压器及专线改造</t>
  </si>
  <si>
    <t>建设以创新创业为主导的综合性产业园</t>
  </si>
  <si>
    <t>完成项目建设任务并投入使用</t>
  </si>
  <si>
    <t>≥185千瓦</t>
  </si>
  <si>
    <t>≤36</t>
  </si>
  <si>
    <t>基础设施项目无收益</t>
  </si>
  <si>
    <t>沙坪村蔬菜大棚喷滴灌建设项目</t>
  </si>
  <si>
    <t>10000平方米大棚安装喷滴灌设备。</t>
  </si>
  <si>
    <t>沙坪村四组</t>
  </si>
  <si>
    <t>改善大棚灌溉条件，提高蔬菜产量</t>
  </si>
  <si>
    <t>带动群众发展产业，提供更多务工机会，增加村集体和群众收入</t>
  </si>
  <si>
    <t>安装喷滴灌管道，修建蓄水池，安装增压泵</t>
  </si>
  <si>
    <t>安装10000㎡大棚喷滴灌管道，新建10m³蓄水池，安装高扬程水压增压泵</t>
  </si>
  <si>
    <t>管道安装26元/㎡，新建水池5万元，购买增压泵4.2</t>
  </si>
  <si>
    <t>预计年收入5万元</t>
  </si>
  <si>
    <t>带动10人务工就业</t>
  </si>
  <si>
    <t>沙坪村经济合作社</t>
  </si>
  <si>
    <t>收益30%公积金，10%公益金，60%用于脱贫人口三类人群及全体村民分红。</t>
  </si>
  <si>
    <t>收益30%公积金，10%公益金，公积金用于发展壮大集体经济，公益金用村。</t>
  </si>
  <si>
    <t>银厂沟农业产业配套设施建设项目</t>
  </si>
  <si>
    <t>银厂村一组车厘子园安装灌溉喷水设施2000米</t>
  </si>
  <si>
    <t>保障农田灌溉</t>
  </si>
  <si>
    <t>安装灌溉喷水设施2000米</t>
  </si>
  <si>
    <t>岳坝镇龙潭村猕猴桃园道路项目</t>
  </si>
  <si>
    <t>建设六组猕猴桃园道路1.27公里，路基宽4.5米，混凝土路面宽3.5米，配套挡墙、排水沟等。</t>
  </si>
  <si>
    <t>畅通产业道路，带动群众务工增收。</t>
  </si>
  <si>
    <t>群众参与务工，获得劳务报酬。</t>
  </si>
  <si>
    <t>建设六组猕猴桃园道路1.27公里</t>
  </si>
  <si>
    <t>≤95万元</t>
  </si>
  <si>
    <t>带动群众务工增收</t>
  </si>
  <si>
    <t>县交运局</t>
  </si>
  <si>
    <t>五四村五组中药园区道路修建项目</t>
  </si>
  <si>
    <t>修建产业道路1500米，宽3.5米。</t>
  </si>
  <si>
    <t>五四村五组</t>
  </si>
  <si>
    <t>改善板栗、天麻、山茱萸等产业发展条件，受益板栗园160亩、天麻10000平米、山茱萸120亩，受益农户20户</t>
  </si>
  <si>
    <t>带动群众发展产业项目，增加群众收入。</t>
  </si>
  <si>
    <t>完成道路修建1500米。</t>
  </si>
  <si>
    <t>1500米</t>
  </si>
  <si>
    <t>道路每米100元。</t>
  </si>
  <si>
    <t>预计年产值25万元。</t>
  </si>
  <si>
    <t>产业带动脱贫户及三类人群63户192人及周边群众务工增加收入。</t>
  </si>
  <si>
    <t>改善道路条件，增加群众收入。</t>
  </si>
  <si>
    <t>佛坪县2023年3600亩高标准农田建设项目</t>
  </si>
  <si>
    <t>新建高标准农田3600亩。</t>
  </si>
  <si>
    <t>长角坝镇</t>
  </si>
  <si>
    <t>3600亩</t>
  </si>
  <si>
    <t>≤540万元</t>
  </si>
  <si>
    <t>提高粮食产量</t>
  </si>
  <si>
    <t>为粮食安全、粮食生产打好基础</t>
  </si>
  <si>
    <t>≥99%</t>
  </si>
  <si>
    <t>佛坪县2023年3800亩高标准农田改造提升项目</t>
  </si>
  <si>
    <t>改造提升高标准农田3800亩。</t>
  </si>
  <si>
    <t>岳坝镇、西岔河镇</t>
  </si>
  <si>
    <t>3800亩</t>
  </si>
  <si>
    <t>≤570万元</t>
  </si>
  <si>
    <t>佛坪县陈家坝镇、岳坝镇农田灌溉设施灾后恢复重建项目</t>
  </si>
  <si>
    <t>对陈家坝镇孔家湾村、郭家坝村、三郎沟村、陈家坝村、金星村农田灌溉设施新建（修复）5.06千米，新建拦水坝7个。</t>
  </si>
  <si>
    <t>陈家坝镇</t>
  </si>
  <si>
    <t>新建（修复）拦水坝、堰渠，完善农田灌溉设施5.06千米。</t>
  </si>
  <si>
    <t>岳坝镇大古坪村农田灌溉项目</t>
  </si>
  <si>
    <t>新建拦水坝1座长23米，新建灌溉渠260米</t>
  </si>
  <si>
    <t>解决56亩农田灌溉，保障粮食生产安全</t>
  </si>
  <si>
    <t>新建拦水坝1座，新建灌溉渠260米</t>
  </si>
  <si>
    <t>受益户20户</t>
  </si>
  <si>
    <t>大古坪村经济合作社</t>
  </si>
  <si>
    <t>王小林</t>
  </si>
  <si>
    <t>18191646169</t>
  </si>
  <si>
    <t>2个</t>
  </si>
  <si>
    <t>2023年脱贫劳动力县外就业一次性交通补贴</t>
  </si>
  <si>
    <t>落实脱贫劳动力每人每年省外就业一次性交通补贴500元；省内县外就业一次性交通补贴300元。</t>
  </si>
  <si>
    <t>佛坪县</t>
  </si>
  <si>
    <t>受益脱贫人口1200人</t>
  </si>
  <si>
    <t>补贴资金审核合规</t>
  </si>
  <si>
    <t>补贴按时完成率100%</t>
  </si>
  <si>
    <t>跨省就业500元/人/年；
省内县外就业300元/人/年</t>
  </si>
  <si>
    <t>脱贫家庭就业收入增加</t>
  </si>
  <si>
    <t>劳动力外出就业意愿增强</t>
  </si>
  <si>
    <t>脱贫成效巩固</t>
  </si>
  <si>
    <t>人社局</t>
  </si>
  <si>
    <t>杜启斌</t>
  </si>
  <si>
    <t>18992693729</t>
  </si>
  <si>
    <t>1个</t>
  </si>
  <si>
    <t>佛坪县职业农民培训项目</t>
  </si>
  <si>
    <t>培训职业农民85人。</t>
  </si>
  <si>
    <t>通过培训，让职业农民懂技术、会经营、善管理。</t>
  </si>
  <si>
    <t>职业农民人才指导农户发展产业，提高农户种养殖水平。</t>
  </si>
  <si>
    <t>培训职业农民人才85人</t>
  </si>
  <si>
    <t>完成理论、实践培训，达到预期效果。</t>
  </si>
  <si>
    <t>2023年8月前完成。</t>
  </si>
  <si>
    <t>每个学员3000元。</t>
  </si>
  <si>
    <t>通过带动农户，户均增收1000元。</t>
  </si>
  <si>
    <t>发挥高素质农民示范带动作用，带动农民增产增收。</t>
  </si>
  <si>
    <t>通过高素质农民，让更多的农户掌握种植技术，实现持续增收。</t>
  </si>
  <si>
    <t>村级防返贫监测公益岗位项目</t>
  </si>
  <si>
    <t>落实村级防返贫监测信息员公益岗44人，每人每月岗位补贴500元；落实村级防返贫监测网格员公益岗351人，每人每月岗位补贴100元。</t>
  </si>
  <si>
    <t>全县44个村</t>
  </si>
  <si>
    <t>通过村级防返贫监测信息员、网格员常态化开展工作，有效防范返贫致贫风险。</t>
  </si>
  <si>
    <t>395个公益岗位</t>
  </si>
  <si>
    <t>395个</t>
  </si>
  <si>
    <t>395个公益岗位人均增收1700元。</t>
  </si>
  <si>
    <t>服务全县8078户</t>
  </si>
  <si>
    <t>乡村振兴局</t>
  </si>
  <si>
    <t>带动25101</t>
  </si>
  <si>
    <t>连午</t>
  </si>
  <si>
    <t>雨露计划支持农村脱贫家庭新成长劳动力接受2023年度职业教育助学补助项目</t>
  </si>
  <si>
    <t>支持180人次脱贫户家庭学生完成职业教育，提升就业能力，实现就业一人巩固稳定一户目标</t>
  </si>
  <si>
    <t>7个镇办44个村</t>
  </si>
  <si>
    <t>人均每学期减负1500元、受益脱贫户180人次</t>
  </si>
  <si>
    <t>县乡村振兴局</t>
  </si>
  <si>
    <t>东方春</t>
  </si>
  <si>
    <t>1.小额贷款贴息</t>
  </si>
  <si>
    <t>2023年脱贫人口小额信贷贴息项目</t>
  </si>
  <si>
    <t>按季度对存量贫困户贷款进行全额贴息，有效解决了有产业发展意愿的贫困户缺资金的问题。</t>
  </si>
  <si>
    <t>7个镇办，44个行政村</t>
  </si>
  <si>
    <t>对符合条件、有发展意愿的建档立卡贫困户能贷尽贷，切实满足其信贷资金需求，促其实现稳定增收。</t>
  </si>
  <si>
    <t>建档立卡贫困户获得贷款年度总金额≥1200万元，覆盖建档立卡贫困户200户</t>
  </si>
  <si>
    <t>建档立卡贫困户贷款发放率（增长率）≥5%</t>
  </si>
  <si>
    <t>贷款及时发放率≥95%</t>
  </si>
  <si>
    <t>带动增加贫困人口全年总收入≥ 20万元，促进每户贷款贫困户增收≥1000元</t>
  </si>
  <si>
    <t>受益建档立卡贫困户数≥200户</t>
  </si>
  <si>
    <t>贷款贫困户满意度（★受益建档立卡贫困户满意度）≥95%</t>
  </si>
  <si>
    <t>互助资金协会脱贫户借款贴息项目</t>
  </si>
  <si>
    <t>给400户脱贫户发放借款</t>
  </si>
  <si>
    <t xml:space="preserve">扩建 </t>
  </si>
  <si>
    <t>7个镇办36个村</t>
  </si>
  <si>
    <t>7个镇办36个互助资金协会给400户脱贫户会员借款，扶持发展产业。</t>
  </si>
  <si>
    <t>带动脱贫户自主发展产业或入园入社</t>
  </si>
  <si>
    <t>带动400关于脱贫户增收</t>
  </si>
  <si>
    <t>800万元</t>
  </si>
  <si>
    <t>户均增收800元</t>
  </si>
  <si>
    <t>400户</t>
  </si>
  <si>
    <t>段虎团</t>
  </si>
  <si>
    <t>4个</t>
  </si>
  <si>
    <t>塘湾村饮水工程改造提升</t>
  </si>
  <si>
    <t>渗水井2处，蓄水池4个，管道4000米</t>
  </si>
  <si>
    <t>该项目的实施有效解决村民居住安全及改善居住环境</t>
  </si>
  <si>
    <t>吸纳当地农户务工增收</t>
  </si>
  <si>
    <t>管道4000m</t>
  </si>
  <si>
    <t>4个月</t>
  </si>
  <si>
    <t>带动群众务工增收，预计户均增收600元</t>
  </si>
  <si>
    <t>解决安全饮水问题，确保群众正常用水。</t>
  </si>
  <si>
    <t>水利局</t>
  </si>
  <si>
    <t>袁家庄街道办</t>
  </si>
  <si>
    <t>资产归村长角坝镇所有，建成后由村集体管护。</t>
  </si>
  <si>
    <t>陈小军</t>
  </si>
  <si>
    <t>黄家湾村下坝组安全饮水提升工程</t>
  </si>
  <si>
    <t>新建30m3混凝土水塔，75PE上水管道1500米，63PE下水管道700米，32PE下水管道400米，20PE下水管道400米。</t>
  </si>
  <si>
    <t>黄家湾村</t>
  </si>
  <si>
    <t>在旱季改善78户群众用水，同时提升森林防火、金山公园设施防火能力</t>
  </si>
  <si>
    <t>管道3000m</t>
  </si>
  <si>
    <t>银厂沟安全饮水改造提升工程</t>
  </si>
  <si>
    <t xml:space="preserve"> 对三组原饮水池扩大提升</t>
  </si>
  <si>
    <t>该项目实施后，解决了二三组656余户的饮水问题</t>
  </si>
  <si>
    <t>沙坝村一组安全饮水工程水毁修复项目</t>
  </si>
  <si>
    <t>修建拦水坝一座，基础开挖约400立方米，c30片石混凝土108立方米，砂砾料回填200立方米，及排水导流等辅助建设。</t>
  </si>
  <si>
    <t>解决安全饮水问题，确保群众正常用水，受益户124户398人。</t>
  </si>
  <si>
    <t>拦水坝一座</t>
  </si>
  <si>
    <t>带动未来20年本区域经济发展</t>
  </si>
  <si>
    <t>赵耀</t>
  </si>
  <si>
    <t>77个</t>
  </si>
  <si>
    <t>20个</t>
  </si>
  <si>
    <t>共力村道路修复项目</t>
  </si>
  <si>
    <t>新建挡护350立方米，清除塌方1200平方米，恢复返砂路面800米。</t>
  </si>
  <si>
    <t>完善基础设施建设，改善群众出行条件，带动群众务工增收。</t>
  </si>
  <si>
    <t>有效解决群众出行交通安全问题</t>
  </si>
  <si>
    <t>群众生活条件持续改善</t>
  </si>
  <si>
    <t>交运局</t>
  </si>
  <si>
    <t>2023年5月</t>
  </si>
  <si>
    <t>何红刚</t>
  </si>
  <si>
    <t>水田坪村道路修复项目</t>
  </si>
  <si>
    <t>清理塌方1000立方米，新建挡护石坎460立方米。</t>
  </si>
  <si>
    <t>联合村道路修复项目</t>
  </si>
  <si>
    <t>挡护250立方米，涵管6米，平整路面800米，修复水沟300米。</t>
  </si>
  <si>
    <t>凤凰村道路修复项目</t>
  </si>
  <si>
    <t>修建挡护151立方米，清除塌方800立方米，平整路面100米。</t>
  </si>
  <si>
    <t>关沟道路修复新建项目</t>
  </si>
  <si>
    <t>片石混凝土浆砌121方，片石浆砌274方。</t>
  </si>
  <si>
    <t>杨汉强</t>
  </si>
  <si>
    <t>王家湾村老庵水井湾通组路项目</t>
  </si>
  <si>
    <t>新建道路长1.2公里，硬化路面宽3.5米，配套建设排水沟，安防。</t>
  </si>
  <si>
    <t>李国林</t>
  </si>
  <si>
    <t>沙窝村十里沟道路安防项目</t>
  </si>
  <si>
    <t>续建沥青路面0.68公里，新建波形护栏0.81公里，防撞墙0.42公里。</t>
  </si>
  <si>
    <t>彭家沟村冷子沟道路</t>
  </si>
  <si>
    <t>新建道路长1.1公里，硬化路面宽3.5米。</t>
  </si>
  <si>
    <t>西花村五组梨树湾平板桥引线道路项目</t>
  </si>
  <si>
    <t>新建道路长0.533公里，硬化路面宽3.5米，配套建设挡墙、排水沟、涵洞等。</t>
  </si>
  <si>
    <t>西花村</t>
  </si>
  <si>
    <t>岳坝镇</t>
  </si>
  <si>
    <t>凤凰村一、二组道路改造提升项目</t>
  </si>
  <si>
    <t>改造道路基础及硬化路面4公里（起点于交叉口经原凤凰村旧委会经阳坡、阴坡），其中：4.5宽米硬化路面1.5公里，3.5米宽硬化路面2.5公里，涵洞12处，浆砌挡墙1200方，道路水沟500米。</t>
  </si>
  <si>
    <t>改善出行条件，促进群众增收</t>
  </si>
  <si>
    <t>孔家湾村六组道路安防项目</t>
  </si>
  <si>
    <t>新建道路波形护栏1.7公里，混凝土护栏0.3公里。</t>
  </si>
  <si>
    <t>消除安全隐患，保障群众安全出行</t>
  </si>
  <si>
    <t>共力至木耳沟道路安防项目</t>
  </si>
  <si>
    <t>新建道路波形护栏2.2公里。</t>
  </si>
  <si>
    <t>孔家湾村六组道路延伸项目</t>
  </si>
  <si>
    <t>新建道路1.46公里，路基宽4.5米，硬化路面3.5米。</t>
  </si>
  <si>
    <t>石印沟村通组路安防项目</t>
  </si>
  <si>
    <t>新建道路波形护栏2公里。</t>
  </si>
  <si>
    <t>廻龙寺村马场沟道路安防工程</t>
  </si>
  <si>
    <t>新建生命安防1.80公里</t>
  </si>
  <si>
    <t>廻龙寺村</t>
  </si>
  <si>
    <t>龙潭村二组通组路项目</t>
  </si>
  <si>
    <t>新建道路1.2公里，路基宽4.5米，硬化路面宽3.5米。</t>
  </si>
  <si>
    <t>龙潭村</t>
  </si>
  <si>
    <t>东岳殿村范家沟通组路安防工程</t>
  </si>
  <si>
    <t>新建波形防护栏1公里</t>
  </si>
  <si>
    <t>沙坪村五组道路扩建项目</t>
  </si>
  <si>
    <t>路面硬化硬化500米，浆砌石坎1200m³，水沟等。</t>
  </si>
  <si>
    <t>改善交通环境，保障群众出行及生产安全，促进产业发展。</t>
  </si>
  <si>
    <t>带动村民务工，增加村民收入</t>
  </si>
  <si>
    <t>毛路开挖及硬化，浆砌石坎1200m³</t>
  </si>
  <si>
    <t>毛路开挖及硬化</t>
  </si>
  <si>
    <t>75万</t>
  </si>
  <si>
    <t>交通局</t>
  </si>
  <si>
    <t>乡村振兴项目</t>
  </si>
  <si>
    <t>佛坪县陈家坝镇2023年中央财政以工代赈项目</t>
  </si>
  <si>
    <t>拓宽改造孔家湾村一二三组道路1.9公里，路基宽5.5m，混凝土路面宽5m，完善道路挡墙、涵洞等配套设施。</t>
  </si>
  <si>
    <t>解决群众出行难问题</t>
  </si>
  <si>
    <t>群众参与务工获取劳务报酬</t>
  </si>
  <si>
    <t>拓宽改造道路1.9公里</t>
  </si>
  <si>
    <t>带动群众近务工</t>
  </si>
  <si>
    <t>改善群众生产生活条件</t>
  </si>
  <si>
    <t>县发改局</t>
  </si>
  <si>
    <t>陈家坝镇人民政府</t>
  </si>
  <si>
    <t>佛坪县岳坝镇2023年中央财政以工代赈项目</t>
  </si>
  <si>
    <t>新建龙潭村三组、六组道路2.258公里，路基宽4.5米，混凝土路面宽3.5米，配套挡墙、涵洞、排水沟、错车道等。</t>
  </si>
  <si>
    <t>新建道路2.258公里</t>
  </si>
  <si>
    <t>彭家沟村电力配套设施完善项目</t>
  </si>
  <si>
    <t>安装变压器一台，完善配套设施</t>
  </si>
  <si>
    <t>满足20户农户的用电</t>
  </si>
  <si>
    <t>安装变压器一台</t>
  </si>
  <si>
    <t>银厂沟村电力配套设施完善项目</t>
  </si>
  <si>
    <t>安装变压器两台，完善配套设施</t>
  </si>
  <si>
    <t>满足花筑民宿用电需求</t>
  </si>
  <si>
    <t>安装变压器两台</t>
  </si>
  <si>
    <t>五四村电力改造项目</t>
  </si>
  <si>
    <t>陌上花开生态农庄安装315千伏变压器及高压电线、安装费用。</t>
  </si>
  <si>
    <t>项目实施后带动陌上花开生态产业，壮大壮大村集体经济项目，带动群众户均增收200元。</t>
  </si>
  <si>
    <t>带动群众入园入社分红。</t>
  </si>
  <si>
    <t>安装315千伏变压器及高压电线、安装费用共计投资十八万元。</t>
  </si>
  <si>
    <t>年产值400万元</t>
  </si>
  <si>
    <t>产业带动脱贫户及三类人群26户85人及周边群众务工增加收入。</t>
  </si>
  <si>
    <t>岳坝镇岳坝村民宿集群电力改造提升项目</t>
  </si>
  <si>
    <t>改造提升岳坝村五组森林木屋、四组书院民宿、村委会民宿三处电力线路，增设400㎸变压器2台。</t>
  </si>
  <si>
    <t>促进民宿产业发展，年利润10万元。</t>
  </si>
  <si>
    <t>安装400㎸变压器2台</t>
  </si>
  <si>
    <t>≤50万元</t>
  </si>
  <si>
    <t>电力局</t>
  </si>
  <si>
    <t>30个</t>
  </si>
  <si>
    <t>教场坝村移民点配套设施建设项目</t>
  </si>
  <si>
    <t>活动板房门卫室两间，电动门及门禁安装两处及小区相关配套设施建设。</t>
  </si>
  <si>
    <t>项目建成后，提升安置点配套设施建设，改善安置点居住环境，受益户335户。</t>
  </si>
  <si>
    <t>建成后提升居住条件，提升安置点环境，消除安全隐患。</t>
  </si>
  <si>
    <t>门卫室两处，电动门两道。</t>
  </si>
  <si>
    <t>该项目实施成本需花50万元</t>
  </si>
  <si>
    <t>带动群众务工增收，户均增收1000元左右。</t>
  </si>
  <si>
    <t>改善居住条件和环境。</t>
  </si>
  <si>
    <t>陈家坝村易地移民社区综合服务中心</t>
  </si>
  <si>
    <t>建设“一站式”社区综合服务中心180㎡，完善相关配套设施，代办医疗救助、劳动就业、政策咨询等内容。</t>
  </si>
  <si>
    <t>改善群众生活条件，受益易地移民安置点群众39户。</t>
  </si>
  <si>
    <t>建设期间带动群众务工增收，建成后改善异地移民群众成活条件，增强社区服务功能。</t>
  </si>
  <si>
    <t>改善39户群众生产条件，增强社区服务功能。</t>
  </si>
  <si>
    <t>增强社区服务受益户数≥39户</t>
  </si>
  <si>
    <t>工程使用年限≥10年</t>
  </si>
  <si>
    <t>沙窝村生活污水治理项目</t>
  </si>
  <si>
    <t>沙窝村八组群众安置点修建污水管网380米，排污渠280米，并加装盖板；完善相关配套设施等。</t>
  </si>
  <si>
    <t>改善人居环境，提升群众生产生活条件，受益户39户。</t>
  </si>
  <si>
    <t>改善人居环境，提升群众生产生活条件，方便村民发展产业。</t>
  </si>
  <si>
    <t>修建污水管网400米、排水沟280米</t>
  </si>
  <si>
    <t>质量合格</t>
  </si>
  <si>
    <t>促进39农户生产发展，改善居住条件</t>
  </si>
  <si>
    <t>有效解决群众居住环境安全</t>
  </si>
  <si>
    <t>袁家庄街道办人居环境整治提升项目</t>
  </si>
  <si>
    <t xml:space="preserve">整治城中村、城乡结合部及周边环境卫生，拆除残垣断壁，开展生活垃圾治理、完善塘湾村居民安置点生活污水管网，提升村容村貌。                                                                                                                                                                                                                                                                               </t>
  </si>
  <si>
    <t>袁家庄街道6个村</t>
  </si>
  <si>
    <t>实施袁家庄街道办6个村生活垃圾、生活污水等环境提升，巩固县城建成区环境整治成果。</t>
  </si>
  <si>
    <t>提升环境整治水平</t>
  </si>
  <si>
    <t>完成项目建设内容并投入使用</t>
  </si>
  <si>
    <t>6个村</t>
  </si>
  <si>
    <t>≤150</t>
  </si>
  <si>
    <t>项目实施过程中可带动务工人员增收</t>
  </si>
  <si>
    <t>改善村容村貌，巩固环境整治成果。</t>
  </si>
  <si>
    <t>袁家庄街道办6个村</t>
  </si>
  <si>
    <t>尚鹏</t>
  </si>
  <si>
    <t>8916003</t>
  </si>
  <si>
    <t>孔家湾村人居环境整治项目</t>
  </si>
  <si>
    <t>对孔家湾村小学至水厂沿线进行环境整治，主要进行公共区域及巷道硬化680㎡，完善基本绿化1100㎡等。</t>
  </si>
  <si>
    <t>改善253户群众生产、生活条件，提升村域人居环境。</t>
  </si>
  <si>
    <t>建设期间带动群众务工增收，建成后改善群众成产生活条件，提升当地人居环境。</t>
  </si>
  <si>
    <t>改善人居环境受益户数≥253户</t>
  </si>
  <si>
    <t>岳坝镇岳坝村小白马沟人居环境整治项目</t>
  </si>
  <si>
    <t>对小白马沟道路沿线绿化300㎡，安装路灯10盏，同时对小白马沟民宿集群及周边进行环境整治。</t>
  </si>
  <si>
    <t>村容村貌提升和改善人居环境，提升群众获得感及幸福指数。</t>
  </si>
  <si>
    <t>道路沿线绿化300㎡，安装路灯10盏。</t>
  </si>
  <si>
    <t>袁家庄街道办王家湾村村庄规划编制</t>
  </si>
  <si>
    <t>实用性村庄规划编制（包含乡村振兴、人居环境、风貌管控、产业发展规划）</t>
  </si>
  <si>
    <t>为提升乡村振兴、人居环境、产业发展等预留发展空间</t>
  </si>
  <si>
    <t>坚持村民在规划编制过程中主体地位，保障村民对规划成果的知情权、参与权、表达权和监督权。</t>
  </si>
  <si>
    <t>自然资源局</t>
  </si>
  <si>
    <t>袁家庄街道办肖家庄村村庄规划编制</t>
  </si>
  <si>
    <t>袁家庄街道办东岳殿村村庄规划编制</t>
  </si>
  <si>
    <t>袁家庄街道办塘湾村庄规划编制</t>
  </si>
  <si>
    <t>长角坝镇田坝村村庄规划编制</t>
  </si>
  <si>
    <t>长角坝镇教场坝村村庄规划编制</t>
  </si>
  <si>
    <t>西岔河镇西岔河 村村庄规划编制</t>
  </si>
  <si>
    <t>西岔河镇银厂沟村村庄规划编制</t>
  </si>
  <si>
    <t>西岔河镇故峪沟村村庄规划编制</t>
  </si>
  <si>
    <t>西岔河镇彭家沟村村庄规划编制</t>
  </si>
  <si>
    <t>西岔河镇耖家庄村村庄规划编制</t>
  </si>
  <si>
    <t>西岔河镇三教殿村村庄规划编制</t>
  </si>
  <si>
    <t>大河坝镇谭家河村村庄规划编制</t>
  </si>
  <si>
    <t>大河坝镇凤凰村村庄规划编制</t>
  </si>
  <si>
    <t>大河坝镇五四村村庄规划编制</t>
  </si>
  <si>
    <t>大河坝镇水田坪村村庄规划编制</t>
  </si>
  <si>
    <t>陈家坝镇郭家坝村村庄规划编制</t>
  </si>
  <si>
    <t>陈家坝镇陈家坝村村庄规划编制</t>
  </si>
  <si>
    <t>陈家坝镇孔家湾村村庄规划编制</t>
  </si>
  <si>
    <t>石墩河镇迴龙寺村村庄规划编制</t>
  </si>
  <si>
    <t>岳坝镇女儿坝村村庄规划编制</t>
  </si>
  <si>
    <t>女儿坝村</t>
  </si>
  <si>
    <t>岳坝镇栗子坝村村庄规划编制</t>
  </si>
  <si>
    <t>栗子坝村</t>
  </si>
  <si>
    <t>岳坝镇西花村村庄规划编制</t>
  </si>
  <si>
    <t>岳坝镇岳坝村村庄规划编制</t>
  </si>
  <si>
    <t>岳坝村</t>
  </si>
  <si>
    <t>23个</t>
  </si>
  <si>
    <t>佛坪县石墩河镇回龙寺村堤防加固工程</t>
  </si>
  <si>
    <t>新建回龙寺下湾右岸堤防150m、新建蒲河回龙寺村下段堤防90m、加固左岸河堤110m、修复水坝护坦30m</t>
  </si>
  <si>
    <t>回龙寺村</t>
  </si>
  <si>
    <t>提高防洪能力，保障产业园农田用水。</t>
  </si>
  <si>
    <t>10个月</t>
  </si>
  <si>
    <t>≤0.85万元／米</t>
  </si>
  <si>
    <t>预计减少灾害损失10万元／年</t>
  </si>
  <si>
    <t>保护群众生命财产安全</t>
  </si>
  <si>
    <t>中小河流治理工程办公室</t>
  </si>
  <si>
    <t>巩固提升</t>
  </si>
  <si>
    <t>杜建峰</t>
  </si>
  <si>
    <t>佛坪县长角坝镇椒溪河、沙窝河流域水源保护工程</t>
  </si>
  <si>
    <t xml:space="preserve">
建设水源地保护区界桩17个、水源地保护区警示牌12面、水源地保护区防护隔离网2500m、隔离网立柱920根</t>
  </si>
  <si>
    <t>沙坝村、沙窝村</t>
  </si>
  <si>
    <t>乡村振兴</t>
  </si>
  <si>
    <t>佛坪县长角坝镇田坝村小南坪沟口堤防工程</t>
  </si>
  <si>
    <t>新建右岸堤防380m</t>
  </si>
  <si>
    <t>佛坪县水利局</t>
  </si>
  <si>
    <t>椒溪河长角坝西岔河镇沙坝、袁家庄村上段苗木产业园防洪工程</t>
  </si>
  <si>
    <t>新建西岔河镇沙坝段堤防147米；袁家庄村上段堤防52米。</t>
  </si>
  <si>
    <t>提高防洪能力，保护群众生命财产安全</t>
  </si>
  <si>
    <t>新建堤防95米</t>
  </si>
  <si>
    <t>堤防95米</t>
  </si>
  <si>
    <t>≤0.9万元／米</t>
  </si>
  <si>
    <t>预计减少灾害损失22万元／年</t>
  </si>
  <si>
    <t>椒溪河长角坝西岔河镇防洪工程污水管网恢复工程</t>
  </si>
  <si>
    <t>恢复污水管网700米。</t>
  </si>
  <si>
    <t>保护水生态，防止水污染</t>
  </si>
  <si>
    <t>恢复污水管道700米</t>
  </si>
  <si>
    <t>管道700米</t>
  </si>
  <si>
    <t>≤1.1万元／米</t>
  </si>
  <si>
    <t>保护水生态，减少水污染。</t>
  </si>
  <si>
    <t>提高水质，保护环境。</t>
  </si>
  <si>
    <t>椒溪河长角坝西岔河镇东岳殿上、下段苗木产业园防洪工程</t>
  </si>
  <si>
    <t>新建东岳殿上段堤防102米；东岳殿下段堤防63米。</t>
  </si>
  <si>
    <t>新建堤防39米</t>
  </si>
  <si>
    <t>堤防39米</t>
  </si>
  <si>
    <t>预计减少灾害损失25万元／年</t>
  </si>
  <si>
    <t>椒溪河长角坝西岔河镇肖家庄移民点对面段苗木产业园防洪工程</t>
  </si>
  <si>
    <t>新建堤防210米</t>
  </si>
  <si>
    <t>堤防210米</t>
  </si>
  <si>
    <t>预计减少灾害损失20万元／年</t>
  </si>
  <si>
    <t>椒溪河长角坝西岔河镇三教殿加油站、银厂沟大桥、粆家庄、谭家河段旅游产业园防洪工程</t>
  </si>
  <si>
    <t>新建三教殿加油站段堤防146米；银厂沟大桥段堤防38米；耖家庄段堤防18米；谭家河段堤防92米。</t>
  </si>
  <si>
    <t>新建堤防46米</t>
  </si>
  <si>
    <t>堤防46米</t>
  </si>
  <si>
    <t>预计减少灾害损失45万元／年</t>
  </si>
  <si>
    <t>蒲河防洪工程孔家湾、陈家坝中段、陈家坝下段食用菌产业园</t>
  </si>
  <si>
    <t>新建孔家湾堤防15米；陈家坝中段堤防82米；陈家坝下段堤防141米。</t>
  </si>
  <si>
    <t>新建堤防15米</t>
  </si>
  <si>
    <t>堤防15米</t>
  </si>
  <si>
    <t>≤0.8万元／米</t>
  </si>
  <si>
    <t>预计减少灾害损失12万元／年</t>
  </si>
  <si>
    <t>蒲河防洪工程后坪左岸上段、金星村段、迴龙寺上段农业产业园</t>
  </si>
  <si>
    <t>新建回龙寺后坪堤防40米；金星段堤防46米；回龙寺上段堤防59米。</t>
  </si>
  <si>
    <t>新建堤防40米</t>
  </si>
  <si>
    <t>堤防40米</t>
  </si>
  <si>
    <t>预计减少灾害损失24万元／年</t>
  </si>
  <si>
    <t>阴家坪水库除险加固</t>
  </si>
  <si>
    <t>对水库大坝迎水面和背坡进行加固，修复新建溢洪道和放水设施，对库区部分进行清淤疏浚</t>
  </si>
  <si>
    <t>陈家坝</t>
  </si>
  <si>
    <t>提高水库运行能力，保障群众生命安全</t>
  </si>
  <si>
    <t xml:space="preserve"> 对1座水库进行除险加固。</t>
  </si>
  <si>
    <t>刘赫</t>
  </si>
  <si>
    <t>大河坝镇水田坪村高山优质水稻项目产业园防洪及配套设施建设项目</t>
  </si>
  <si>
    <t>新建护岸450米，小型溢流堰坝19座，渠道2800米。</t>
  </si>
  <si>
    <t>袁家庄街道办王家湾村老庵沟猕猴桃产业园排洪沟建设工程</t>
  </si>
  <si>
    <t>新建排洪渠336米，消力池35米。</t>
  </si>
  <si>
    <t xml:space="preserve">佛坪县袁家庄街道办肖家庄村周边堤防加固工程
</t>
  </si>
  <si>
    <t>新建石印沟口左岸堤防93m，加固左岸堤防320m、加固右岸堤防210m</t>
  </si>
  <si>
    <t>新建堤防93m，加固左岸堤防320m、加固右岸堤防210m</t>
  </si>
  <si>
    <t>陈亮</t>
  </si>
  <si>
    <t>长角坝镇沙窝村八组旅游产业园应急防洪工程</t>
  </si>
  <si>
    <t>加固堤防332.5米。</t>
  </si>
  <si>
    <t>恢复</t>
  </si>
  <si>
    <t>完成加固堤防332.5米</t>
  </si>
  <si>
    <t>堤防332.5米</t>
  </si>
  <si>
    <t>≤0.95万元／米</t>
  </si>
  <si>
    <t>袁家庄街道办肖家庄村石印沟双渠坎、熊家院子农业产业园排洪渠工程</t>
  </si>
  <si>
    <t>新建排洪渠117.6米，新建堤防120米</t>
  </si>
  <si>
    <t>新建排洪渠117.6米</t>
  </si>
  <si>
    <t>排洪渠117.7米</t>
  </si>
  <si>
    <t>≤0.6万元／米</t>
  </si>
  <si>
    <t>预计减少灾害损失15万元／年</t>
  </si>
  <si>
    <t>岳坝镇八亩田老村委会上、下段羊肚菌产业园防洪工程</t>
  </si>
  <si>
    <t>新建八亩田老村委会上段堤防86米；下段堤防56米。</t>
  </si>
  <si>
    <t>新建堤防86米</t>
  </si>
  <si>
    <t>堤防86米</t>
  </si>
  <si>
    <t>≤0.7万元／米</t>
  </si>
  <si>
    <t>水源管护中心</t>
  </si>
  <si>
    <t>岳坝镇女儿坝村委会段、左家岩段香菇产业园防洪工程</t>
  </si>
  <si>
    <t>新建女儿坝村委会段堤防32米；左家岩段堤防40米。</t>
  </si>
  <si>
    <t>新建堤防32米</t>
  </si>
  <si>
    <t>堤防32米</t>
  </si>
  <si>
    <t>预计减少灾害损失30万元／年</t>
  </si>
  <si>
    <t>城乡供水管理中心</t>
  </si>
  <si>
    <t>岳坝镇西花村大沙田上、下段冬桃产业园防洪工程</t>
  </si>
  <si>
    <t>新建西花村大沙田上段堤防84米；下段堤防92米。</t>
  </si>
  <si>
    <t>新建堤防84米</t>
  </si>
  <si>
    <t>堤防84米</t>
  </si>
  <si>
    <t>岳坝镇龙潭村委会段苗木产业园防洪工程</t>
  </si>
  <si>
    <t>新建堤防173米。</t>
  </si>
  <si>
    <t>新建堤防173米</t>
  </si>
  <si>
    <t>堤防173米</t>
  </si>
  <si>
    <t>岳坝镇政府大桥右岸下段、栗子坝村右岸苗木产业园防洪工程及栗子坝河堤加高项目</t>
  </si>
  <si>
    <t>新建岳坝镇政府大桥右岸下段堤防83米；栗子坝村右岸苗木产业园河堤49米；栗子坝河堤加高320米。</t>
  </si>
  <si>
    <t>新建堤防92米</t>
  </si>
  <si>
    <t>堤防92米</t>
  </si>
  <si>
    <t>预计减少灾害损失50万元／年</t>
  </si>
  <si>
    <t>岳坝镇大古坪村街北东河左、右岸段中药材产业园防洪工程</t>
  </si>
  <si>
    <t>新建大古坪村街北东河左岸堤防76米，右岸堤防80米。</t>
  </si>
  <si>
    <t>大古坪村</t>
  </si>
  <si>
    <t>新建堤防76米</t>
  </si>
  <si>
    <t>堤防76米</t>
  </si>
  <si>
    <t>岳坝镇女儿坝村右岸上、下段中药材产业园防洪工程</t>
  </si>
  <si>
    <t>新建女儿坝村右岸上段堤防98米，下段堤防85米。</t>
  </si>
  <si>
    <t>新建堤防98米</t>
  </si>
  <si>
    <t>堤防98米</t>
  </si>
  <si>
    <t>项目管理费</t>
  </si>
  <si>
    <t>可行性研究、设计、预算编制、项目监理、绩效考评等购买第三方服务，成果宣传和项目库建设。</t>
  </si>
  <si>
    <r>
      <rPr>
        <sz val="10"/>
        <rFont val="宋体"/>
        <charset val="134"/>
        <scheme val="minor"/>
      </rPr>
      <t>202</t>
    </r>
    <r>
      <rPr>
        <sz val="10"/>
        <rFont val="宋体"/>
        <charset val="134"/>
      </rPr>
      <t>3年1月至12月</t>
    </r>
  </si>
  <si>
    <t>……</t>
  </si>
  <si>
    <t>审核单位：镇（办）（盖章）、主管部门（盖章）</t>
  </si>
  <si>
    <t>产业项目</t>
  </si>
  <si>
    <t>就业扶贫</t>
  </si>
  <si>
    <t>易地扶贫搬迁</t>
  </si>
  <si>
    <t>教育扶贫</t>
  </si>
  <si>
    <t>健康扶贫</t>
  </si>
  <si>
    <t>危房改造</t>
  </si>
  <si>
    <t>金融扶贫</t>
  </si>
  <si>
    <t>生活条件改善</t>
  </si>
  <si>
    <t>综合保障性扶贫</t>
  </si>
  <si>
    <t>村基础设施</t>
  </si>
  <si>
    <t>村公共服务</t>
  </si>
  <si>
    <t>项目子类型</t>
  </si>
  <si>
    <t>种植养殖加工服务</t>
  </si>
  <si>
    <t>外出务工补助</t>
  </si>
  <si>
    <t>集中安置</t>
  </si>
  <si>
    <t>享受“雨露计划”职业教育补助</t>
  </si>
  <si>
    <t>参加城乡居民基本医疗保险</t>
  </si>
  <si>
    <t>脱贫人口小额贷款贴息</t>
  </si>
  <si>
    <t>入户路改造</t>
  </si>
  <si>
    <t>享受农村居民最低生活保障</t>
  </si>
  <si>
    <t>通村、组硬化路及护栏</t>
  </si>
  <si>
    <t>规划保留的村小学改造</t>
  </si>
  <si>
    <t>休闲农业与乡村旅游</t>
  </si>
  <si>
    <t>就业创业补助</t>
  </si>
  <si>
    <t>分散安置</t>
  </si>
  <si>
    <t>贫困村创业致富带头人创业培训</t>
  </si>
  <si>
    <t>参加大病保险</t>
  </si>
  <si>
    <t>农业龙头企业合作社等经营主体贷款贴息</t>
  </si>
  <si>
    <t>解决安全饮水</t>
  </si>
  <si>
    <t>享受特困人员救助供养</t>
  </si>
  <si>
    <t>通生产用电</t>
  </si>
  <si>
    <t>村卫生室标准化建设</t>
  </si>
  <si>
    <t>光伏项目</t>
  </si>
  <si>
    <t>就业创业培训</t>
  </si>
  <si>
    <t>参与“学前学会普通话”行动</t>
  </si>
  <si>
    <t>接受医疗救助</t>
  </si>
  <si>
    <t>产业保险</t>
  </si>
  <si>
    <t>厨房厕所圈舍改造</t>
  </si>
  <si>
    <t>参加城乡居民基本养老保险</t>
  </si>
  <si>
    <t>通生活用电</t>
  </si>
  <si>
    <t>村幼儿园建设</t>
  </si>
  <si>
    <t>生态扶贫项目</t>
  </si>
  <si>
    <t>技能培训</t>
  </si>
  <si>
    <t>其他教育扶贫</t>
  </si>
  <si>
    <t>参加其他补充医疗保险</t>
  </si>
  <si>
    <t>脱贫人口小额贷款风险补偿金</t>
  </si>
  <si>
    <t>接受留守关爱服务</t>
  </si>
  <si>
    <t>光纤宽带接入</t>
  </si>
  <si>
    <t>村级文化活动广场</t>
  </si>
  <si>
    <t>其他</t>
  </si>
  <si>
    <t>参加意外保险</t>
  </si>
  <si>
    <t>接受临时救助</t>
  </si>
  <si>
    <t>产业路</t>
  </si>
  <si>
    <t>接受大病（地方病）救治</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</si>
</sst>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_);[Red]\(0.00\)"/>
  </numFmts>
  <fonts count="42">
    <font>
      <sz val="12"/>
      <name val="宋体"/>
      <charset val="134"/>
    </font>
    <font>
      <sz val="12"/>
      <name val="方正黑体_GBK"/>
      <charset val="134"/>
    </font>
    <font>
      <sz val="10"/>
      <name val="宋体"/>
      <charset val="134"/>
      <scheme val="minor"/>
    </font>
    <font>
      <sz val="16"/>
      <name val="方正小标宋_GBK"/>
      <charset val="134"/>
    </font>
    <font>
      <sz val="9"/>
      <name val="方正黑体_GBK"/>
      <charset val="134"/>
    </font>
    <font>
      <sz val="10"/>
      <name val="宋体"/>
      <charset val="134"/>
    </font>
    <font>
      <b/>
      <sz val="10"/>
      <name val="宋体"/>
      <charset val="134"/>
    </font>
    <font>
      <sz val="10"/>
      <color theme="1"/>
      <name val="宋体"/>
      <charset val="134"/>
    </font>
    <font>
      <sz val="10"/>
      <color theme="1"/>
      <name val="宋体"/>
      <charset val="134"/>
      <scheme val="minor"/>
    </font>
    <font>
      <sz val="9"/>
      <color theme="1"/>
      <name val="方正黑体_GBK"/>
      <charset val="134"/>
    </font>
    <font>
      <sz val="10"/>
      <color indexed="8"/>
      <name val="宋体"/>
      <charset val="134"/>
    </font>
    <font>
      <sz val="11"/>
      <name val="宋体"/>
      <charset val="134"/>
    </font>
    <font>
      <sz val="8"/>
      <name val="方正黑体_GBK"/>
      <charset val="134"/>
    </font>
    <font>
      <sz val="11"/>
      <color theme="1"/>
      <name val="宋体"/>
      <charset val="134"/>
      <scheme val="minor"/>
    </font>
    <font>
      <sz val="16"/>
      <color theme="1"/>
      <name val="黑体"/>
      <charset val="134"/>
    </font>
    <font>
      <sz val="12"/>
      <color theme="1"/>
      <name val="黑体"/>
      <charset val="134"/>
    </font>
    <font>
      <sz val="10"/>
      <color theme="1"/>
      <name val="黑体"/>
      <charset val="134"/>
    </font>
    <font>
      <sz val="10"/>
      <color theme="1"/>
      <name val="仿宋"/>
      <charset val="134"/>
    </font>
    <font>
      <b/>
      <sz val="10"/>
      <name val="仿宋"/>
      <charset val="134"/>
    </font>
    <font>
      <b/>
      <sz val="10"/>
      <color theme="1"/>
      <name val="仿宋"/>
      <charset val="134"/>
    </font>
    <font>
      <sz val="10"/>
      <name val="仿宋"/>
      <charset val="134"/>
    </font>
    <font>
      <sz val="10"/>
      <color indexed="8"/>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等线"/>
      <charset val="134"/>
    </font>
  </fonts>
  <fills count="3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2" fontId="13" fillId="0" borderId="0" applyFont="0" applyFill="0" applyBorder="0" applyAlignment="0" applyProtection="0">
      <alignment vertical="center"/>
    </xf>
    <xf numFmtId="0" fontId="0" fillId="0" borderId="0"/>
    <xf numFmtId="0" fontId="22" fillId="5" borderId="0" applyNumberFormat="0" applyBorder="0" applyAlignment="0" applyProtection="0">
      <alignment vertical="center"/>
    </xf>
    <xf numFmtId="0" fontId="23" fillId="6" borderId="9"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22" fillId="7" borderId="0" applyNumberFormat="0" applyBorder="0" applyAlignment="0" applyProtection="0">
      <alignment vertical="center"/>
    </xf>
    <xf numFmtId="0" fontId="24" fillId="8" borderId="0" applyNumberFormat="0" applyBorder="0" applyAlignment="0" applyProtection="0">
      <alignment vertical="center"/>
    </xf>
    <xf numFmtId="43" fontId="13" fillId="0" borderId="0" applyFont="0" applyFill="0" applyBorder="0" applyAlignment="0" applyProtection="0">
      <alignment vertical="center"/>
    </xf>
    <xf numFmtId="0" fontId="25" fillId="9" borderId="0" applyNumberFormat="0" applyBorder="0" applyAlignment="0" applyProtection="0">
      <alignment vertical="center"/>
    </xf>
    <xf numFmtId="0" fontId="26" fillId="0" borderId="0" applyNumberFormat="0" applyFill="0" applyBorder="0" applyAlignment="0" applyProtection="0">
      <alignment vertical="center"/>
    </xf>
    <xf numFmtId="9" fontId="13" fillId="0" borderId="0" applyFont="0" applyFill="0" applyBorder="0" applyAlignment="0" applyProtection="0">
      <alignment vertical="center"/>
    </xf>
    <xf numFmtId="0" fontId="27" fillId="0" borderId="0" applyNumberFormat="0" applyFill="0" applyBorder="0" applyAlignment="0" applyProtection="0">
      <alignment vertical="center"/>
    </xf>
    <xf numFmtId="0" fontId="13" fillId="0" borderId="0"/>
    <xf numFmtId="0" fontId="13" fillId="10" borderId="10" applyNumberFormat="0" applyFont="0" applyAlignment="0" applyProtection="0">
      <alignment vertical="center"/>
    </xf>
    <xf numFmtId="0" fontId="25" fillId="11"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1" applyNumberFormat="0" applyFill="0" applyAlignment="0" applyProtection="0">
      <alignment vertical="center"/>
    </xf>
    <xf numFmtId="0" fontId="33" fillId="0" borderId="11" applyNumberFormat="0" applyFill="0" applyAlignment="0" applyProtection="0">
      <alignment vertical="center"/>
    </xf>
    <xf numFmtId="0" fontId="25" fillId="12" borderId="0" applyNumberFormat="0" applyBorder="0" applyAlignment="0" applyProtection="0">
      <alignment vertical="center"/>
    </xf>
    <xf numFmtId="0" fontId="28" fillId="0" borderId="12" applyNumberFormat="0" applyFill="0" applyAlignment="0" applyProtection="0">
      <alignment vertical="center"/>
    </xf>
    <xf numFmtId="0" fontId="25" fillId="13" borderId="0" applyNumberFormat="0" applyBorder="0" applyAlignment="0" applyProtection="0">
      <alignment vertical="center"/>
    </xf>
    <xf numFmtId="0" fontId="34" fillId="14" borderId="13" applyNumberFormat="0" applyAlignment="0" applyProtection="0">
      <alignment vertical="center"/>
    </xf>
    <xf numFmtId="0" fontId="35" fillId="14" borderId="9" applyNumberFormat="0" applyAlignment="0" applyProtection="0">
      <alignment vertical="center"/>
    </xf>
    <xf numFmtId="0" fontId="36" fillId="15" borderId="14" applyNumberFormat="0" applyAlignment="0" applyProtection="0">
      <alignment vertical="center"/>
    </xf>
    <xf numFmtId="0" fontId="22" fillId="16" borderId="0" applyNumberFormat="0" applyBorder="0" applyAlignment="0" applyProtection="0">
      <alignment vertical="center"/>
    </xf>
    <xf numFmtId="0" fontId="25" fillId="17" borderId="0" applyNumberFormat="0" applyBorder="0" applyAlignment="0" applyProtection="0">
      <alignment vertical="center"/>
    </xf>
    <xf numFmtId="0" fontId="37" fillId="0" borderId="15" applyNumberFormat="0" applyFill="0" applyAlignment="0" applyProtection="0">
      <alignment vertical="center"/>
    </xf>
    <xf numFmtId="0" fontId="38" fillId="0" borderId="16" applyNumberFormat="0" applyFill="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22" fillId="20" borderId="0" applyNumberFormat="0" applyBorder="0" applyAlignment="0" applyProtection="0">
      <alignment vertical="center"/>
    </xf>
    <xf numFmtId="0" fontId="25"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5" fillId="30" borderId="0" applyNumberFormat="0" applyBorder="0" applyAlignment="0" applyProtection="0">
      <alignment vertical="center"/>
    </xf>
    <xf numFmtId="0" fontId="0" fillId="0" borderId="0">
      <alignment vertical="center"/>
    </xf>
    <xf numFmtId="0" fontId="22"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2" fillId="34" borderId="0" applyNumberFormat="0" applyBorder="0" applyAlignment="0" applyProtection="0">
      <alignment vertical="center"/>
    </xf>
    <xf numFmtId="0" fontId="25" fillId="35" borderId="0" applyNumberFormat="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41" fillId="0" borderId="0">
      <alignment vertical="center"/>
    </xf>
  </cellStyleXfs>
  <cellXfs count="117">
    <xf numFmtId="0" fontId="0" fillId="0" borderId="0" xfId="0"/>
    <xf numFmtId="0" fontId="0" fillId="0" borderId="0" xfId="0" applyAlignment="1">
      <alignment horizontal="center" vertical="center" wrapText="1"/>
    </xf>
    <xf numFmtId="0" fontId="0"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1" fillId="0" borderId="0" xfId="0" applyFont="1" applyAlignment="1">
      <alignment wrapText="1"/>
    </xf>
    <xf numFmtId="0" fontId="1" fillId="3" borderId="0" xfId="0" applyFont="1" applyFill="1" applyAlignment="1">
      <alignment wrapText="1"/>
    </xf>
    <xf numFmtId="0" fontId="0" fillId="0" borderId="0" xfId="0" applyAlignment="1">
      <alignment wrapText="1"/>
    </xf>
    <xf numFmtId="0" fontId="2" fillId="0" borderId="0" xfId="0" applyFont="1" applyAlignment="1">
      <alignment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3" borderId="1" xfId="46" applyNumberFormat="1" applyFont="1" applyFill="1" applyBorder="1" applyAlignment="1">
      <alignment horizontal="center" vertical="center" wrapText="1"/>
    </xf>
    <xf numFmtId="0" fontId="5" fillId="3" borderId="1" xfId="46" applyNumberFormat="1" applyFont="1" applyFill="1" applyBorder="1" applyAlignment="1">
      <alignment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5" fillId="0" borderId="1" xfId="0" applyFont="1" applyBorder="1" applyAlignment="1">
      <alignment vertical="center" wrapText="1"/>
    </xf>
    <xf numFmtId="9" fontId="5" fillId="3" borderId="1" xfId="46" applyNumberFormat="1" applyFont="1" applyFill="1" applyBorder="1" applyAlignment="1">
      <alignment horizontal="center" vertical="center" wrapText="1"/>
    </xf>
    <xf numFmtId="176" fontId="5" fillId="3" borderId="1" xfId="0" applyNumberFormat="1" applyFont="1" applyFill="1" applyBorder="1" applyAlignment="1">
      <alignment horizontal="center" vertical="center" wrapText="1"/>
    </xf>
    <xf numFmtId="9" fontId="5" fillId="3" borderId="1" xfId="46" applyNumberFormat="1" applyFont="1" applyFill="1" applyBorder="1" applyAlignment="1">
      <alignment vertical="center" wrapText="1"/>
    </xf>
    <xf numFmtId="9"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176"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7" xfId="0" applyFont="1" applyFill="1" applyBorder="1" applyAlignment="1" applyProtection="1">
      <alignment horizontal="center" vertical="center" wrapText="1"/>
    </xf>
    <xf numFmtId="0" fontId="5" fillId="0" borderId="1" xfId="0" applyFont="1" applyFill="1" applyBorder="1" applyAlignment="1" applyProtection="1">
      <alignment vertical="center" wrapText="1"/>
    </xf>
    <xf numFmtId="0" fontId="5" fillId="0" borderId="1" xfId="0" applyFont="1" applyFill="1" applyBorder="1" applyAlignment="1">
      <alignment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3" borderId="1" xfId="0" applyFont="1" applyFill="1" applyBorder="1" applyAlignment="1">
      <alignment vertical="center" wrapText="1"/>
    </xf>
    <xf numFmtId="49" fontId="5" fillId="4" borderId="1" xfId="0" applyNumberFormat="1" applyFont="1" applyFill="1" applyBorder="1" applyAlignment="1">
      <alignment horizontal="center" vertical="center" wrapText="1"/>
    </xf>
    <xf numFmtId="0" fontId="5" fillId="0" borderId="1" xfId="46" applyNumberFormat="1" applyFont="1" applyFill="1" applyBorder="1" applyAlignment="1">
      <alignment vertical="center" wrapText="1"/>
    </xf>
    <xf numFmtId="0" fontId="7" fillId="0" borderId="1" xfId="46" applyNumberFormat="1" applyFont="1" applyFill="1" applyBorder="1" applyAlignment="1">
      <alignment vertical="center" wrapText="1"/>
    </xf>
    <xf numFmtId="0" fontId="5" fillId="0" borderId="1" xfId="0" applyFont="1" applyFill="1" applyBorder="1" applyAlignment="1" applyProtection="1">
      <alignment horizontal="center" vertical="center" wrapText="1"/>
    </xf>
    <xf numFmtId="9"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9" fontId="5" fillId="3"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5" fillId="3"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49" fontId="10" fillId="4" borderId="1" xfId="0" applyNumberFormat="1" applyFont="1" applyFill="1" applyBorder="1" applyAlignment="1">
      <alignment horizontal="center" vertical="center" wrapText="1"/>
    </xf>
    <xf numFmtId="176" fontId="5" fillId="0" borderId="1" xfId="0" applyNumberFormat="1" applyFont="1" applyFill="1" applyBorder="1" applyAlignment="1">
      <alignment horizontal="left" vertical="center" wrapText="1"/>
    </xf>
    <xf numFmtId="9"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49" fontId="5" fillId="0" borderId="1" xfId="0" applyNumberFormat="1" applyFont="1" applyFill="1" applyBorder="1" applyAlignment="1">
      <alignment horizontal="left" vertical="center" wrapText="1"/>
    </xf>
    <xf numFmtId="0" fontId="5" fillId="0" borderId="4" xfId="0" applyFont="1" applyFill="1" applyBorder="1" applyAlignment="1">
      <alignment horizontal="center" vertical="center" wrapText="1"/>
    </xf>
    <xf numFmtId="0" fontId="2" fillId="0" borderId="1" xfId="0" applyFont="1" applyBorder="1" applyAlignment="1">
      <alignment horizontal="left" vertical="center" wrapText="1"/>
    </xf>
    <xf numFmtId="49" fontId="6"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4" fillId="0" borderId="0" xfId="0" applyFont="1" applyAlignment="1">
      <alignment wrapText="1"/>
    </xf>
    <xf numFmtId="0" fontId="4" fillId="0" borderId="0" xfId="0" applyFont="1" applyBorder="1" applyAlignment="1">
      <alignment horizontal="left" vertical="center" wrapText="1"/>
    </xf>
    <xf numFmtId="0" fontId="2" fillId="0" borderId="0" xfId="0" applyFont="1" applyBorder="1" applyAlignment="1">
      <alignment horizontal="left" vertical="center" wrapText="1"/>
    </xf>
    <xf numFmtId="0" fontId="11" fillId="0" borderId="0" xfId="0" applyFont="1" applyAlignment="1">
      <alignment wrapText="1"/>
    </xf>
    <xf numFmtId="176" fontId="2" fillId="0"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12" fillId="0" borderId="2"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4" fillId="0" borderId="2" xfId="0" applyFont="1" applyFill="1" applyBorder="1" applyAlignment="1">
      <alignment vertical="center" wrapText="1"/>
    </xf>
    <xf numFmtId="49" fontId="4" fillId="0" borderId="2" xfId="0" applyNumberFormat="1" applyFont="1" applyFill="1" applyBorder="1" applyAlignment="1">
      <alignment vertical="center" wrapText="1"/>
    </xf>
    <xf numFmtId="49" fontId="4" fillId="0" borderId="4" xfId="0" applyNumberFormat="1" applyFont="1" applyFill="1" applyBorder="1" applyAlignment="1">
      <alignment vertical="center" wrapText="1"/>
    </xf>
    <xf numFmtId="49" fontId="4" fillId="0" borderId="1" xfId="0" applyNumberFormat="1" applyFont="1" applyBorder="1" applyAlignment="1">
      <alignment horizontal="center" vertical="center" wrapText="1"/>
    </xf>
    <xf numFmtId="0" fontId="13" fillId="0" borderId="0" xfId="0" applyFont="1" applyFill="1" applyAlignment="1">
      <alignment vertical="center"/>
    </xf>
    <xf numFmtId="0" fontId="14" fillId="0" borderId="0" xfId="0" applyFont="1" applyFill="1" applyAlignment="1">
      <alignment horizontal="center" vertical="center"/>
    </xf>
    <xf numFmtId="0" fontId="15" fillId="0" borderId="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4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49" fontId="20" fillId="0" borderId="1" xfId="0" applyNumberFormat="1" applyFont="1" applyFill="1" applyBorder="1" applyAlignment="1">
      <alignment horizontal="center" vertical="center" wrapText="1"/>
    </xf>
    <xf numFmtId="49" fontId="20" fillId="4" borderId="1" xfId="0" applyNumberFormat="1" applyFont="1" applyFill="1" applyBorder="1" applyAlignment="1">
      <alignment horizontal="center" vertical="center" wrapText="1"/>
    </xf>
    <xf numFmtId="0" fontId="20" fillId="4" borderId="1" xfId="0" applyFont="1" applyFill="1" applyBorder="1" applyAlignment="1">
      <alignment horizontal="center" vertical="center" wrapText="1"/>
    </xf>
    <xf numFmtId="49" fontId="21" fillId="4"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cellXfs>
  <cellStyles count="57">
    <cellStyle name="常规" xfId="0" builtinId="0"/>
    <cellStyle name="货币[0]" xfId="1" builtinId="7"/>
    <cellStyle name="常规_绩效申报表"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常规 6" xfId="14"/>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20"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640715</xdr:colOff>
      <xdr:row>157</xdr:row>
      <xdr:rowOff>0</xdr:rowOff>
    </xdr:from>
    <xdr:to>
      <xdr:col>6</xdr:col>
      <xdr:colOff>685800</xdr:colOff>
      <xdr:row>157</xdr:row>
      <xdr:rowOff>142240</xdr:rowOff>
    </xdr:to>
    <xdr:sp>
      <xdr:nvSpPr>
        <xdr:cNvPr id="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2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2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2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2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2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2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2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2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2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2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3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3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3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3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3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3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3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3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3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3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7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7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7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7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7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7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7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7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7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7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8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8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8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8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8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8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8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8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8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8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2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2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2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2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2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2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2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2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2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2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3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3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3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3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3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3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3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3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3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3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6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6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0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0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0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0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0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0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0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0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0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0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1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1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1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1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1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1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1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1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1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1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2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2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2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2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2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2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2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2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2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2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3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3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3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3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3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3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3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3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3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3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4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4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4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4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4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4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4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4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4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4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5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5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5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5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5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5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5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5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5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5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6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6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6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6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6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6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6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6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6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6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7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7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7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7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7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7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7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7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7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7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8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8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8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8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8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8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8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8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8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8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9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9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9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9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9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9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9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9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9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29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0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0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0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0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0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0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0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0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0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0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1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1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1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1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1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1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1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1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1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1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2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2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2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2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2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2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2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2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2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2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3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3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3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3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3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3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3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3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3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3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4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4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4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4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4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4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4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4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4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4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5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5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5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5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5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5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5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5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5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5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6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6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6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6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6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6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6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6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6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6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7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7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7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7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7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7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7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7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7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7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8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8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8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8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8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8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8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8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8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8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9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9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9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9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9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9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9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9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9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39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0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0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0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0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0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0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0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0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0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0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1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1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1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1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1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1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1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1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1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1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2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2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2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2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2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2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2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2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2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2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3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3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3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3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3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3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3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3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3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3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4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4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4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4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4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4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4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4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4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4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5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5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5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5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5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5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5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5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5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5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6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6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6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6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6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6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6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6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6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6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7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7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7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7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7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7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7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7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7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7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8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48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8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8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8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8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8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8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8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8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9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9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9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9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9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9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9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9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9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49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0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0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0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0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0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0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0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0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0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0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1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1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1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1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1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1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1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1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1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1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2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2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2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2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2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2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2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2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2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2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3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3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3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3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3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3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3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3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3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3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4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4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4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4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4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4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4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4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4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4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5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5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5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5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5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5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5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5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5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5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6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6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6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6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6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6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6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6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6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6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7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7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7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7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7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7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7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7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7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7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8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8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8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8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8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8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8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8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8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8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9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9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9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9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9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9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9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9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9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59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0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0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0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0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0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0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0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0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0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0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1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1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1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1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1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1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1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1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1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1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2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2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2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2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2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2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2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2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2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2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3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3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3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3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3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3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3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3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3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3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4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64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4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4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4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4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4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4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4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4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5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5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5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5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5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5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5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5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5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5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6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6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6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6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6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6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6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6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6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6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7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7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7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7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7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7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7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7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7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7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8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8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8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8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8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8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8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8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8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8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9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9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9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9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9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9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9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9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9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69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0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0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0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0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0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0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0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0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0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0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1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1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1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1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1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1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1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1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1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1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2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2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2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2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2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2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2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2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2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2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3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3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3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3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3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3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3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3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3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3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4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4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4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4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4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4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4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4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4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4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5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5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5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5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5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5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5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5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5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5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6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6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6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6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6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6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6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6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6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6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7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7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7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7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7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7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7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7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7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7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8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8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8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8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8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8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8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8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8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8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9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9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9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9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9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9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9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9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9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79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0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0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0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0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0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0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0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0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0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0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1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1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1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1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1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1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1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1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1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1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2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2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2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2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2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2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2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2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2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2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3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3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3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3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3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3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3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3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3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3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4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4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4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4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4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4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4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4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4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4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5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5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5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5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5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5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5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5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5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5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6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6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6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6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6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6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6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6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6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6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7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7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7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7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7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7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7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7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7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7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8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8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8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8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8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8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8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8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8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8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9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9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9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9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9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9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9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9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9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89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0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0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0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0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0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0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0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0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0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0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1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1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1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1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1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1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1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1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1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1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2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2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2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2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2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2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2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2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2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2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3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3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3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3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3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3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3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3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3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3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4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4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4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4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4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4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4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4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4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4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5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5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5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5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5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5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5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5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5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5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6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96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6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6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6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6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6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6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6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6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7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7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7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7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7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7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7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7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7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7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8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8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8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8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8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8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8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8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8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8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9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9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9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9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9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9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9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9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9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99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0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0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0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0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0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0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0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0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0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0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1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1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1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1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1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1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1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1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1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1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2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2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2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2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2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2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2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2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2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2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3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3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3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3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3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3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3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3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3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3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4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4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4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4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4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4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4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4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4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4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5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5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5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5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5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5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5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5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5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5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6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6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6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6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6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6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6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6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6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6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7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7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7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7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7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7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7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7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7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7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8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8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8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8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8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8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8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8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8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8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9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9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9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9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9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9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9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9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9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09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0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0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0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0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0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0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0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0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0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0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1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1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1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1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1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1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1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1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1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1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2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12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2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2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2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2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2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2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2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2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3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3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3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3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3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3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3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3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3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3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4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4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4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4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4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4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4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4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4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4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5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5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5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5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5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5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5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5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5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5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6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6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6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6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6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6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6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6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6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6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7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7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7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7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7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7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7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7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7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7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8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8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8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8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8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8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8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8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8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8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9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9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9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9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9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9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9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9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9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19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0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0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0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0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0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0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0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0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0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0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1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1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1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1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1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1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1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1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1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1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2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2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2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2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2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2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2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2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2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2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3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3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3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3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3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3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3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3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3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3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4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4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4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4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4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4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4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4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4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4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5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5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5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5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5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5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5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5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5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5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6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6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6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6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6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6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6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6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6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6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7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7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7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7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7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7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7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7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7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7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8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8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8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8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8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8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8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8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8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8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9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9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9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9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9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9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9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9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9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29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0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0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0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0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0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0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0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0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0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0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1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1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1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1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1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1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1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1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1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1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2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2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2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2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2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2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2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2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2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2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3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3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3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3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3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3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3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3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3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3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4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4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4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4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4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4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4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4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4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4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5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5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5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5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5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5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5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5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5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5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6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6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6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6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6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6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6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6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6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6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7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7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7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7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7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7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7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7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7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7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8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8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8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8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8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8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8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8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8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8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9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9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9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9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9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9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9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9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9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39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0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0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0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0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0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0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0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0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0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0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1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1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1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1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1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1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1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1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1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1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2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2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2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2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2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2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2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2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2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2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3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3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3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3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3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3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3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3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3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3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4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44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4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4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4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4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4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4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4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4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5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5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5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5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5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5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5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5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5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5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6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6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6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6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6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6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6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6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6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6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7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7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7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7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7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7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7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7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7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7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8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8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8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8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8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8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8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8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8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8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9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9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9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9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9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9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9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9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9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49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0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0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0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0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0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0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0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0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0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0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1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1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1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1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1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1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1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1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1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1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2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2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2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2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2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2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2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2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2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2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3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3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3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3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3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3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3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3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3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3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4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4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4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4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4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4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4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4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4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4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5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5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5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5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5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5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5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5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5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5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6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6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6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6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6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6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6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6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6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6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7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7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7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7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7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7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7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7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7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7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8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8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8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8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8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8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8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8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8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8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9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9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92"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93"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94"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95"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96"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97"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98"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599"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600" name="文本框 1"/>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142240</xdr:rowOff>
    </xdr:to>
    <xdr:sp>
      <xdr:nvSpPr>
        <xdr:cNvPr id="1601" name="文本框 2"/>
        <xdr:cNvSpPr/>
      </xdr:nvSpPr>
      <xdr:spPr>
        <a:xfrm>
          <a:off x="6527165" y="93498670"/>
          <a:ext cx="45085" cy="14224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0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0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0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0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0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0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0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0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1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1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1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1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1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1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1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1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1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1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2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2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2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2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2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2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2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2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2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2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3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3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3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3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3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3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3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3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3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3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4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4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4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4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4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4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4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4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4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4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5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5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5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5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5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5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5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5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5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5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6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6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6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6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6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6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6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6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6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6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7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7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7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7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7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7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7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7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7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7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8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8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8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8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8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8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8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8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8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8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9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9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9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9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9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9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9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9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9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69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0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0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0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0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0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0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0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0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0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0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1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1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1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1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1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1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1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1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1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1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2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2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2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2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2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2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2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2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2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2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3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3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3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3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3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3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3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3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3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3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4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4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4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4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4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4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4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4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4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4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5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5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5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5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5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5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5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5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5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5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6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6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6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6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6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6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6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6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6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6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7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7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7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7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7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7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7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7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7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7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8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8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8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8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8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8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8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8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8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8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9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9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9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9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9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9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9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9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9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79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0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0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0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0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0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0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0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0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0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0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1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1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1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1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1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1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1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1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1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1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2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2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2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2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2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2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2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2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2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2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3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3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3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3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3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3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3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3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3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3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4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4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4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4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4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4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4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4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4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4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5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5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5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5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5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5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5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5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5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5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6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6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6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6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6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6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6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6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6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6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7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7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7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7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7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7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7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7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7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7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8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8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8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8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8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8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8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8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8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8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9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9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9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9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9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9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9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9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9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89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0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0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0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0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0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0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0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0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0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0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1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11"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12"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13"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14"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15"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16"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17"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18"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19" name="文本框 2"/>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20" name="文本框 1"/>
        <xdr:cNvSpPr/>
      </xdr:nvSpPr>
      <xdr:spPr>
        <a:xfrm>
          <a:off x="6527165" y="93498670"/>
          <a:ext cx="45085" cy="209550"/>
        </a:xfrm>
        <a:prstGeom prst="rect">
          <a:avLst/>
        </a:prstGeom>
        <a:noFill/>
        <a:ln w="9525">
          <a:noFill/>
        </a:ln>
      </xdr:spPr>
    </xdr:sp>
    <xdr:clientData/>
  </xdr:twoCellAnchor>
  <xdr:twoCellAnchor editAs="oneCell">
    <xdr:from>
      <xdr:col>6</xdr:col>
      <xdr:colOff>640715</xdr:colOff>
      <xdr:row>157</xdr:row>
      <xdr:rowOff>0</xdr:rowOff>
    </xdr:from>
    <xdr:to>
      <xdr:col>6</xdr:col>
      <xdr:colOff>685800</xdr:colOff>
      <xdr:row>157</xdr:row>
      <xdr:rowOff>209550</xdr:rowOff>
    </xdr:to>
    <xdr:sp>
      <xdr:nvSpPr>
        <xdr:cNvPr id="1921" name="文本框 2"/>
        <xdr:cNvSpPr/>
      </xdr:nvSpPr>
      <xdr:spPr>
        <a:xfrm>
          <a:off x="6527165" y="93498670"/>
          <a:ext cx="45085" cy="2095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22"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23"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24"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25"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26"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27"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28"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29"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30"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31"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32"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33"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34"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35"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36"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37"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38"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39"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40"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41"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42"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43"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44"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45"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46"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47"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48"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49"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50"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51"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52"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53"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54"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55"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56"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57"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58"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59"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60"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61"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62"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63"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64"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65"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66"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67"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68"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69"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70"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71"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72"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73"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74"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75"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76"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77"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78"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79"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80"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81"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82"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83"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84"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85"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86"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1987"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88"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89"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90"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91"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92"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93"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94"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95"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96"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97"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98"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1999"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00"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01"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02"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03"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04"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05"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06"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07"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08"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09"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10"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11"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12"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13"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14"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15"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16"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17"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18"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19"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20"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21"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22"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23"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24"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25"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26"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27"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28"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29"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30"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31"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32"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33"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34"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35"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36"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37"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38"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39"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40"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41"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42"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43"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44"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45"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46"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47"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48"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49"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50"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51"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52"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53"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54"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55"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56"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57"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58"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59"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60"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61"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62"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63"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64"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65"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66"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67"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68"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69"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70"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71"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72"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73"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74"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75"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76"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77"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78"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79"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80"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81"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82"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83"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84"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85"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86"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87"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88"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89"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90"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91"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92"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93"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94"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95"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96"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097"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98"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099"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00"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01"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02"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03"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04"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05"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06"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07"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08"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09"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10"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11"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12"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13"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14"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15"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16"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17"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18"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19"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20"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21"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22"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23"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24"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25"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26"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27"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28"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29"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30"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31"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32"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33"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34"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35"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36"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37"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38"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39"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40"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41"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42"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43"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44"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45"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46"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47"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48"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49"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50"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51"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52"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53"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54"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55"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56"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57"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58"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59"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60"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61"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62"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63"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64"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65"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66"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67"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68"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69"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70"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71"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72"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73"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74"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75"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76"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77"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78"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79"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80"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81"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82"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83"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84"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85"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86"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87"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88"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89"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90"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191"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92"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93"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94"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95"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96"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97"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98"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199"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00"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01"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02"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03"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04"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05"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06"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07"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08"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09"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10"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11"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12"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13"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14"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15"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16"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17"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18"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19"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20"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21"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22"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23"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24"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25"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26"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27"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28"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29"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30"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31"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32"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33"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34"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35"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36"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37"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38"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39"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40"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41"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42"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43"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44"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45"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46"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47"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48"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49"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50"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51"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52"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53"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54"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55"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56"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57"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58"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59"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60"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61"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62"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63"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64"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65"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66"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67"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68"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69"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70"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71"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72"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73"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74"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75"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76"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77"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78"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79"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80"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81"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82"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83"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84"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85"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86"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87"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88"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89"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90"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91"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92"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93"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94"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95"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96"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297"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98"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299"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00"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01"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02"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03"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04"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05"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06"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07"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308"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309"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310"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311"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312"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313"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314"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315"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316"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317"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318"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319"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20"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21"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22"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23"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24"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25"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26"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27"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28"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329"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30"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31"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32"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33"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34"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35"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36"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37"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38"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39"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40"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41"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42"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43"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44"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45"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46"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47"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48"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49"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50"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51"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52"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53"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54"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55"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56"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57"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58"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59"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60"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61"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62"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63"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64"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65"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66"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67"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68"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69"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70"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71"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72"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73"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74"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75"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76"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77"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78"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79"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80"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81"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82"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83"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84"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85"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86"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87"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88"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89"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90"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91"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92"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93"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94"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395"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96"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97"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98"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399"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00"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01"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02"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03"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04"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05"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06"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07"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08"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09"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10"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11"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12"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13"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14"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15"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16"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17"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18"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19"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20"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21"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22"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23"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24"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25"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26"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27"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28"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29"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30"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31"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32"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33"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34"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35"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36"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37"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38"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39"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40"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41"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42"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43"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44"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45"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46"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47"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48"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49"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50"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51"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52"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53"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54"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55"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56"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57"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58"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59"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60"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61"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62"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63"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64"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65"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66"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67"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68"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69"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70"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71"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72"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73"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74"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75"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76"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77"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78"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79"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80"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81"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82"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83"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84"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85"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86"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87"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88"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89"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90"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91"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92"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93"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94"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495"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96"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97"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98"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499"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00"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01"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02"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03"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04"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05"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06"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07"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08"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09"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10"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11"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12"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13"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14"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15"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16"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17"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18"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19"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20"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21"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22"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23"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24"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25"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26"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27"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28" name="Text Box 1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29" name="Text Box 1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30" name="Text Box 1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31" name="Text Box 1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32" name="Text Box 1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33" name="Text Box 1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34"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35"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36"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37"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38"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39"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40"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41"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42"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43"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44"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45"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46"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47"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48"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49"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50"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51"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52"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53"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54"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55"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56"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57"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58"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59"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60"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61"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62"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63"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64"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65"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66"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67"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68"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69"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70"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71"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72"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73"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74"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75"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76"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77"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78"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79"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80"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81"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82"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83"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84"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85"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86"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87"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88"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589"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90"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91"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92"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93"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94"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95"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96"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97"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98"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599"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00"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01"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02"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03"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04"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05"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06"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07"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08"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09"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10"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11"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12"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13"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14"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15"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16"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17"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18"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19"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20"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21"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22"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23"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24"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25"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26"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27"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28"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29"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30"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31"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32"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33"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34"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35"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36"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37"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38"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39"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40"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41"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42"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43"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44" name="Text Box 1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45" name="Text Box 1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46" name="Text Box 1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47" name="Text Box 1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48" name="Text Box 1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49" name="Text Box 1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50"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51"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52"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53"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54"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55"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56"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57"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58"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59"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60"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61"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62"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63"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64"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65"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66"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67"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68"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69"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70"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71"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72"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73"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74"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75"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76"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77"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78"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79"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80"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81"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82"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83"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84"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85"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86"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87"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88"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89"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90"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91"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92"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693"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94"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95"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96"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97"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98"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699"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00"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01"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02"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03"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04"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05"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06"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07"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08"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09"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10"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11"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12"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13"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14"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15"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16" name="Text Box 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17" name="Text Box 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18" name="Text Box 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19" name="Text Box 4"/>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20" name="Text Box 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21" name="Text Box 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22" name="Text Box 11"/>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23" name="Text Box 1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24" name="Text Box 15"/>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25" name="Text Box 16"/>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26" name="Text Box 22"/>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68580</xdr:colOff>
      <xdr:row>294</xdr:row>
      <xdr:rowOff>220345</xdr:rowOff>
    </xdr:to>
    <xdr:sp>
      <xdr:nvSpPr>
        <xdr:cNvPr id="2727" name="Text Box 23"/>
        <xdr:cNvSpPr txBox="1"/>
      </xdr:nvSpPr>
      <xdr:spPr>
        <a:xfrm>
          <a:off x="2000250" y="163742370"/>
          <a:ext cx="68580" cy="220345"/>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28" name="Text Box 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29" name="Text Box 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30" name="Text Box 4"/>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31" name="Text Box 5"/>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32" name="Text Box 6"/>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33" name="Text Box 7"/>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34" name="Text Box 1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35" name="Text Box 1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36" name="Text Box 22"/>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294</xdr:row>
      <xdr:rowOff>0</xdr:rowOff>
    </xdr:from>
    <xdr:to>
      <xdr:col>3</xdr:col>
      <xdr:colOff>86360</xdr:colOff>
      <xdr:row>294</xdr:row>
      <xdr:rowOff>255270</xdr:rowOff>
    </xdr:to>
    <xdr:sp>
      <xdr:nvSpPr>
        <xdr:cNvPr id="2737" name="Text Box 23"/>
        <xdr:cNvSpPr txBox="1"/>
      </xdr:nvSpPr>
      <xdr:spPr>
        <a:xfrm>
          <a:off x="2000250" y="163742370"/>
          <a:ext cx="86360" cy="25527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38"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39"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40"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41"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42"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43"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44"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45"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46"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47"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48"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49"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50"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51"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52"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53"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54"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55"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56"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57"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58"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59"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60"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61"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62"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63"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64"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65"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66"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67"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68"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69"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70"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71"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72"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73"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74"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75"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76"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77"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78"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79"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80"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81"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82"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83"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84"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85"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86"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87"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88"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89"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90"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91"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92"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793"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94"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95"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96"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97"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98"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799"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00"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01"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02"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03"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04"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05"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06"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07"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08"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09"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10"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11"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12"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13"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14"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15"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16"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17"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18"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19"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20"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21"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22"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23"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24"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25"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26"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27"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28"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29"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30"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31"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32"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33"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34"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35"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36"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37"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38"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39"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40"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41"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42"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43"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44"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45"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46"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47"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48"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49"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50"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51"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52"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53"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54"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55"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56"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57"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58"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59"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60"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61"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62"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63"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64"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65"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66"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67"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68"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69"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70"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71"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72"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73"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74"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75"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76"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77"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78"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79"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80"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81"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82"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83"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84"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85"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86"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87"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88"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89"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90"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891"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92"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93"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94"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95"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96"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97"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98"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899"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00"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01"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02"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03"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04"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05"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06"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07"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08"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09"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10"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11"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12"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13"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14"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15"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16"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17"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18"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19"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20"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21"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22"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23"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24"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25"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26"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27"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28"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29"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30"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31"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32"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33"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34"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35"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36"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37"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38"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39"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40"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41"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42"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43"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44"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45"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46"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47"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48"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49"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50"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51"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52"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53"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54"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55"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56"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57"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58"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59"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60"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61"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62"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63"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64"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65"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66"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67"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68"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69"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70"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71"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72"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73"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74"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75"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76"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77"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78"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79"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80"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81"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82"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83"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84"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85"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86"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87"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88"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89"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90"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91"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92"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93"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94"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95"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96"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2997"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98"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2999"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00"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01"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02"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03"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04"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05"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06"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07"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08"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09"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10"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11"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12"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13"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14"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15"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16"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17"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18"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19"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20"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21"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22"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23"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24"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25"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26"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27"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28"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29"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30"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31"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32"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33"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34"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35"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36"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37"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38"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39"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40"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41"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42"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43"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44"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45"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46"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47"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48"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49"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50"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51"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52"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53"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54"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55"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56"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57" name="Text Box 1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58"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59"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60"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61"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62"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63"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64"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65"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66"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67"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68"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69"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70"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71"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72"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73"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74"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75"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76"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77"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78"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79"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80"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81"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82"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83"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84"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85"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86"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87"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88"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89"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90"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091"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92"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93"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94"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95"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96"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97"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98"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099"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00"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01"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02"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03"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04"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05"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06"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07"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08"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09"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10"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11"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12"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13"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14"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15"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16"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17"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18"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19"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20"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21"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22"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23" name="Text Box 2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24" name="Text Box 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25" name="Text Box 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26" name="Text Box 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27" name="Text Box 4"/>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28" name="Text Box 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29" name="Text Box 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30" name="Text Box 11"/>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31" name="Text Box 1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32" name="Text Box 15"/>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33" name="Text Box 16"/>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34" name="Text Box 22"/>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66040</xdr:colOff>
      <xdr:row>222</xdr:row>
      <xdr:rowOff>219075</xdr:rowOff>
    </xdr:to>
    <xdr:sp>
      <xdr:nvSpPr>
        <xdr:cNvPr id="3135" name="Text Box 23"/>
        <xdr:cNvSpPr txBox="1"/>
      </xdr:nvSpPr>
      <xdr:spPr>
        <a:xfrm>
          <a:off x="2000250" y="124523500"/>
          <a:ext cx="66040" cy="219075"/>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36" name="Text Box 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37" name="Text Box 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38" name="Text Box 4"/>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39" name="Text Box 5"/>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40" name="Text Box 6"/>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41" name="Text Box 7"/>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42" name="Text Box 1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43" name="Text Box 13"/>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44" name="Text Box 22"/>
        <xdr:cNvSpPr txBox="1"/>
      </xdr:nvSpPr>
      <xdr:spPr>
        <a:xfrm>
          <a:off x="2000250" y="124523500"/>
          <a:ext cx="85090" cy="260350"/>
        </a:xfrm>
        <a:prstGeom prst="rect">
          <a:avLst/>
        </a:prstGeom>
        <a:noFill/>
        <a:ln w="9525">
          <a:noFill/>
        </a:ln>
      </xdr:spPr>
    </xdr:sp>
    <xdr:clientData/>
  </xdr:twoCellAnchor>
  <xdr:twoCellAnchor editAs="oneCell">
    <xdr:from>
      <xdr:col>3</xdr:col>
      <xdr:colOff>0</xdr:colOff>
      <xdr:row>222</xdr:row>
      <xdr:rowOff>0</xdr:rowOff>
    </xdr:from>
    <xdr:to>
      <xdr:col>3</xdr:col>
      <xdr:colOff>85090</xdr:colOff>
      <xdr:row>222</xdr:row>
      <xdr:rowOff>260350</xdr:rowOff>
    </xdr:to>
    <xdr:sp>
      <xdr:nvSpPr>
        <xdr:cNvPr id="3145" name="Text Box 23"/>
        <xdr:cNvSpPr txBox="1"/>
      </xdr:nvSpPr>
      <xdr:spPr>
        <a:xfrm>
          <a:off x="2000250" y="124523500"/>
          <a:ext cx="85090" cy="26035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6"/>
  <sheetViews>
    <sheetView topLeftCell="A36" workbookViewId="0">
      <selection activeCell="R43" sqref="R43"/>
    </sheetView>
  </sheetViews>
  <sheetFormatPr defaultColWidth="9" defaultRowHeight="14.25" outlineLevelCol="7"/>
  <cols>
    <col min="1" max="1" width="4.875" customWidth="1"/>
    <col min="2" max="2" width="20.875" customWidth="1"/>
    <col min="3" max="3" width="9.875" customWidth="1"/>
    <col min="4" max="4" width="10.5" customWidth="1"/>
    <col min="5" max="8" width="8.5" customWidth="1"/>
  </cols>
  <sheetData>
    <row r="1" spans="1:7">
      <c r="A1" s="98" t="s">
        <v>0</v>
      </c>
      <c r="B1" s="98"/>
      <c r="C1" s="98"/>
      <c r="D1" s="98"/>
      <c r="E1" s="98"/>
      <c r="F1" s="98"/>
      <c r="G1" s="98"/>
    </row>
    <row r="2" ht="20.25" spans="1:8">
      <c r="A2" s="99" t="s">
        <v>1</v>
      </c>
      <c r="B2" s="99"/>
      <c r="C2" s="99"/>
      <c r="D2" s="99"/>
      <c r="E2" s="99"/>
      <c r="F2" s="99"/>
      <c r="G2" s="99"/>
      <c r="H2" s="99"/>
    </row>
    <row r="3" spans="1:7">
      <c r="A3" s="98"/>
      <c r="B3" s="98"/>
      <c r="C3" s="98"/>
      <c r="D3" s="98"/>
      <c r="E3" s="98"/>
      <c r="F3" s="98"/>
      <c r="G3" s="98"/>
    </row>
    <row r="4" spans="1:8">
      <c r="A4" s="100" t="s">
        <v>2</v>
      </c>
      <c r="B4" s="100" t="s">
        <v>3</v>
      </c>
      <c r="C4" s="101" t="s">
        <v>4</v>
      </c>
      <c r="D4" s="102" t="s">
        <v>5</v>
      </c>
      <c r="E4" s="103"/>
      <c r="F4" s="103"/>
      <c r="G4" s="103"/>
      <c r="H4" s="104"/>
    </row>
    <row r="5" ht="36" spans="1:8">
      <c r="A5" s="105"/>
      <c r="B5" s="105"/>
      <c r="C5" s="106"/>
      <c r="D5" s="106" t="s">
        <v>6</v>
      </c>
      <c r="E5" s="106" t="s">
        <v>7</v>
      </c>
      <c r="F5" s="106" t="s">
        <v>8</v>
      </c>
      <c r="G5" s="106" t="s">
        <v>9</v>
      </c>
      <c r="H5" s="106" t="s">
        <v>10</v>
      </c>
    </row>
    <row r="6" spans="1:8">
      <c r="A6" s="107"/>
      <c r="B6" s="108" t="s">
        <v>11</v>
      </c>
      <c r="C6" s="107">
        <f>C7+C13+C18+C21+C23+C27+C34+C36+C42+C46+C52+C60+C65</f>
        <v>227</v>
      </c>
      <c r="D6" s="107">
        <f>D7+D13+D18+D21+D23+D27+D34+D36+D42+D46+D52+D60+D65</f>
        <v>16853.305</v>
      </c>
      <c r="E6" s="107"/>
      <c r="F6" s="107"/>
      <c r="G6" s="107"/>
      <c r="H6" s="107"/>
    </row>
    <row r="7" spans="1:8">
      <c r="A7" s="107">
        <v>1</v>
      </c>
      <c r="B7" s="109" t="s">
        <v>12</v>
      </c>
      <c r="C7" s="110">
        <f>SUM(C8:C12)</f>
        <v>139</v>
      </c>
      <c r="D7" s="110">
        <f>SUM(D8:D12)</f>
        <v>10006.375</v>
      </c>
      <c r="E7" s="110"/>
      <c r="F7" s="110"/>
      <c r="G7" s="110"/>
      <c r="H7" s="110"/>
    </row>
    <row r="8" spans="1:8">
      <c r="A8" s="107">
        <v>2</v>
      </c>
      <c r="B8" s="111" t="s">
        <v>13</v>
      </c>
      <c r="C8" s="107">
        <v>108</v>
      </c>
      <c r="D8" s="107">
        <f>'附表 项目库备案表'!V9</f>
        <v>5043.275</v>
      </c>
      <c r="E8" s="107"/>
      <c r="F8" s="107"/>
      <c r="G8" s="107"/>
      <c r="H8" s="107"/>
    </row>
    <row r="9" spans="1:8">
      <c r="A9" s="107">
        <v>3</v>
      </c>
      <c r="B9" s="112" t="s">
        <v>14</v>
      </c>
      <c r="C9" s="107">
        <v>16</v>
      </c>
      <c r="D9" s="107">
        <f>'附表 项目库备案表'!V121</f>
        <v>3145.9</v>
      </c>
      <c r="E9" s="107"/>
      <c r="F9" s="107"/>
      <c r="G9" s="107"/>
      <c r="H9" s="107"/>
    </row>
    <row r="10" spans="1:8">
      <c r="A10" s="107">
        <v>4</v>
      </c>
      <c r="B10" s="112" t="s">
        <v>15</v>
      </c>
      <c r="C10" s="107"/>
      <c r="D10" s="107"/>
      <c r="E10" s="107"/>
      <c r="F10" s="107"/>
      <c r="G10" s="107"/>
      <c r="H10" s="107"/>
    </row>
    <row r="11" spans="1:8">
      <c r="A11" s="107">
        <v>5</v>
      </c>
      <c r="B11" s="112" t="s">
        <v>16</v>
      </c>
      <c r="C11" s="107"/>
      <c r="D11" s="107"/>
      <c r="E11" s="107"/>
      <c r="F11" s="107"/>
      <c r="G11" s="107"/>
      <c r="H11" s="107"/>
    </row>
    <row r="12" spans="1:8">
      <c r="A12" s="107">
        <v>6</v>
      </c>
      <c r="B12" s="112" t="s">
        <v>17</v>
      </c>
      <c r="C12" s="107">
        <v>15</v>
      </c>
      <c r="D12" s="107">
        <f>'附表 项目库备案表'!V140</f>
        <v>1817.2</v>
      </c>
      <c r="E12" s="107"/>
      <c r="F12" s="107"/>
      <c r="G12" s="107"/>
      <c r="H12" s="107"/>
    </row>
    <row r="13" spans="1:8">
      <c r="A13" s="107">
        <v>7</v>
      </c>
      <c r="B13" s="109" t="s">
        <v>18</v>
      </c>
      <c r="C13" s="110">
        <f>SUM(C14:C17)</f>
        <v>2</v>
      </c>
      <c r="D13" s="110">
        <f>SUM(D14:D17)</f>
        <v>80</v>
      </c>
      <c r="E13" s="110"/>
      <c r="F13" s="110"/>
      <c r="G13" s="110"/>
      <c r="H13" s="110"/>
    </row>
    <row r="14" spans="1:8">
      <c r="A14" s="107">
        <v>8</v>
      </c>
      <c r="B14" s="112" t="s">
        <v>19</v>
      </c>
      <c r="C14" s="107">
        <v>1</v>
      </c>
      <c r="D14" s="107">
        <f>'附表 项目库备案表'!V159</f>
        <v>55</v>
      </c>
      <c r="E14" s="107"/>
      <c r="F14" s="107"/>
      <c r="G14" s="107"/>
      <c r="H14" s="107"/>
    </row>
    <row r="15" spans="1:8">
      <c r="A15" s="107">
        <v>9</v>
      </c>
      <c r="B15" s="112" t="s">
        <v>20</v>
      </c>
      <c r="C15" s="107"/>
      <c r="D15" s="107"/>
      <c r="E15" s="107"/>
      <c r="F15" s="107"/>
      <c r="G15" s="107"/>
      <c r="H15" s="107"/>
    </row>
    <row r="16" spans="1:8">
      <c r="A16" s="107">
        <v>10</v>
      </c>
      <c r="B16" s="112" t="s">
        <v>21</v>
      </c>
      <c r="C16" s="107"/>
      <c r="D16" s="107"/>
      <c r="E16" s="107"/>
      <c r="F16" s="107"/>
      <c r="G16" s="107"/>
      <c r="H16" s="107"/>
    </row>
    <row r="17" spans="1:8">
      <c r="A17" s="107">
        <v>11</v>
      </c>
      <c r="B17" s="112" t="s">
        <v>22</v>
      </c>
      <c r="C17" s="107">
        <v>1</v>
      </c>
      <c r="D17" s="107">
        <f>'附表 项目库备案表'!V162</f>
        <v>25</v>
      </c>
      <c r="E17" s="107"/>
      <c r="F17" s="107"/>
      <c r="G17" s="107"/>
      <c r="H17" s="107"/>
    </row>
    <row r="18" spans="1:8">
      <c r="A18" s="107">
        <v>12</v>
      </c>
      <c r="B18" s="109" t="s">
        <v>23</v>
      </c>
      <c r="C18" s="107">
        <f>SUM(C19:C20)</f>
        <v>0</v>
      </c>
      <c r="D18" s="107">
        <f>SUM(D19:D20)</f>
        <v>0</v>
      </c>
      <c r="E18" s="107"/>
      <c r="F18" s="107"/>
      <c r="G18" s="107"/>
      <c r="H18" s="107"/>
    </row>
    <row r="19" spans="1:8">
      <c r="A19" s="107">
        <v>13</v>
      </c>
      <c r="B19" s="112" t="s">
        <v>24</v>
      </c>
      <c r="C19" s="107"/>
      <c r="D19" s="107"/>
      <c r="E19" s="107"/>
      <c r="F19" s="107"/>
      <c r="G19" s="107"/>
      <c r="H19" s="107"/>
    </row>
    <row r="20" spans="1:8">
      <c r="A20" s="107">
        <v>14</v>
      </c>
      <c r="B20" s="112" t="s">
        <v>25</v>
      </c>
      <c r="C20" s="107"/>
      <c r="D20" s="107"/>
      <c r="E20" s="107"/>
      <c r="F20" s="107"/>
      <c r="G20" s="107"/>
      <c r="H20" s="107"/>
    </row>
    <row r="21" spans="1:8">
      <c r="A21" s="107">
        <v>15</v>
      </c>
      <c r="B21" s="109" t="s">
        <v>26</v>
      </c>
      <c r="C21" s="110">
        <f>SUM(C22)</f>
        <v>1</v>
      </c>
      <c r="D21" s="110">
        <f>SUM(D22)</f>
        <v>137.04</v>
      </c>
      <c r="E21" s="110"/>
      <c r="F21" s="110"/>
      <c r="G21" s="110"/>
      <c r="H21" s="110"/>
    </row>
    <row r="22" spans="1:8">
      <c r="A22" s="107">
        <v>16</v>
      </c>
      <c r="B22" s="112" t="s">
        <v>27</v>
      </c>
      <c r="C22" s="107">
        <v>1</v>
      </c>
      <c r="D22" s="107">
        <f>'附表 项目库备案表'!V168</f>
        <v>137.04</v>
      </c>
      <c r="E22" s="107"/>
      <c r="F22" s="107"/>
      <c r="G22" s="107"/>
      <c r="H22" s="107"/>
    </row>
    <row r="23" spans="1:8">
      <c r="A23" s="107">
        <v>17</v>
      </c>
      <c r="B23" s="109" t="s">
        <v>28</v>
      </c>
      <c r="C23" s="110">
        <f>SUM(C24:C26)</f>
        <v>1</v>
      </c>
      <c r="D23" s="110">
        <f>SUM(D24:D26)</f>
        <v>91</v>
      </c>
      <c r="E23" s="110"/>
      <c r="F23" s="110"/>
      <c r="G23" s="110"/>
      <c r="H23" s="110"/>
    </row>
    <row r="24" ht="24" spans="1:8">
      <c r="A24" s="107">
        <v>18</v>
      </c>
      <c r="B24" s="112" t="s">
        <v>29</v>
      </c>
      <c r="C24" s="107">
        <v>1</v>
      </c>
      <c r="D24" s="107">
        <f>'附表 项目库备案表'!V171</f>
        <v>91</v>
      </c>
      <c r="E24" s="107"/>
      <c r="F24" s="107"/>
      <c r="G24" s="107"/>
      <c r="H24" s="107"/>
    </row>
    <row r="25" ht="24" spans="1:8">
      <c r="A25" s="107">
        <v>19</v>
      </c>
      <c r="B25" s="112" t="s">
        <v>30</v>
      </c>
      <c r="C25" s="107"/>
      <c r="D25" s="107"/>
      <c r="E25" s="107"/>
      <c r="F25" s="107"/>
      <c r="G25" s="107"/>
      <c r="H25" s="107"/>
    </row>
    <row r="26" spans="1:8">
      <c r="A26" s="107">
        <v>20</v>
      </c>
      <c r="B26" s="113" t="s">
        <v>31</v>
      </c>
      <c r="C26" s="107"/>
      <c r="D26" s="107"/>
      <c r="E26" s="107"/>
      <c r="F26" s="107"/>
      <c r="G26" s="107"/>
      <c r="H26" s="107"/>
    </row>
    <row r="27" spans="1:8">
      <c r="A27" s="107">
        <v>21</v>
      </c>
      <c r="B27" s="109" t="s">
        <v>32</v>
      </c>
      <c r="C27" s="110">
        <f>SUM(C28:C33)</f>
        <v>0</v>
      </c>
      <c r="D27" s="110">
        <f>SUM(D28:D33)</f>
        <v>0</v>
      </c>
      <c r="E27" s="110"/>
      <c r="F27" s="110"/>
      <c r="G27" s="110"/>
      <c r="H27" s="110"/>
    </row>
    <row r="28" ht="24" spans="1:8">
      <c r="A28" s="107">
        <v>22</v>
      </c>
      <c r="B28" s="112" t="s">
        <v>33</v>
      </c>
      <c r="C28" s="107"/>
      <c r="D28" s="107"/>
      <c r="E28" s="107"/>
      <c r="F28" s="107"/>
      <c r="G28" s="107"/>
      <c r="H28" s="107"/>
    </row>
    <row r="29" spans="1:8">
      <c r="A29" s="107">
        <v>23</v>
      </c>
      <c r="B29" s="112" t="s">
        <v>34</v>
      </c>
      <c r="C29" s="107"/>
      <c r="D29" s="107"/>
      <c r="E29" s="107"/>
      <c r="F29" s="107"/>
      <c r="G29" s="107"/>
      <c r="H29" s="107"/>
    </row>
    <row r="30" spans="1:8">
      <c r="A30" s="107">
        <v>24</v>
      </c>
      <c r="B30" s="113" t="s">
        <v>35</v>
      </c>
      <c r="C30" s="107"/>
      <c r="D30" s="107"/>
      <c r="E30" s="107"/>
      <c r="F30" s="107"/>
      <c r="G30" s="107"/>
      <c r="H30" s="107"/>
    </row>
    <row r="31" spans="1:8">
      <c r="A31" s="107">
        <v>25</v>
      </c>
      <c r="B31" s="113" t="s">
        <v>36</v>
      </c>
      <c r="C31" s="107"/>
      <c r="D31" s="107"/>
      <c r="E31" s="107"/>
      <c r="F31" s="107"/>
      <c r="G31" s="107"/>
      <c r="H31" s="107"/>
    </row>
    <row r="32" spans="1:8">
      <c r="A32" s="107">
        <v>26</v>
      </c>
      <c r="B32" s="113" t="s">
        <v>37</v>
      </c>
      <c r="C32" s="107"/>
      <c r="D32" s="107"/>
      <c r="E32" s="107"/>
      <c r="F32" s="107"/>
      <c r="G32" s="107"/>
      <c r="H32" s="107"/>
    </row>
    <row r="33" ht="24" spans="1:8">
      <c r="A33" s="107">
        <v>27</v>
      </c>
      <c r="B33" s="113" t="s">
        <v>38</v>
      </c>
      <c r="C33" s="107"/>
      <c r="D33" s="107"/>
      <c r="E33" s="107"/>
      <c r="F33" s="107"/>
      <c r="G33" s="107"/>
      <c r="H33" s="107"/>
    </row>
    <row r="34" spans="1:8">
      <c r="A34" s="107">
        <v>28</v>
      </c>
      <c r="B34" s="109" t="s">
        <v>39</v>
      </c>
      <c r="C34" s="110">
        <f>SUM(C35)</f>
        <v>0</v>
      </c>
      <c r="D34" s="110">
        <f>SUM(D35)</f>
        <v>0</v>
      </c>
      <c r="E34" s="110"/>
      <c r="F34" s="110"/>
      <c r="G34" s="110"/>
      <c r="H34" s="110"/>
    </row>
    <row r="35" spans="1:8">
      <c r="A35" s="107">
        <v>29</v>
      </c>
      <c r="B35" s="113" t="s">
        <v>40</v>
      </c>
      <c r="C35" s="107"/>
      <c r="D35" s="107"/>
      <c r="E35" s="107"/>
      <c r="F35" s="107"/>
      <c r="G35" s="107"/>
      <c r="H35" s="107"/>
    </row>
    <row r="36" spans="1:8">
      <c r="A36" s="107">
        <v>30</v>
      </c>
      <c r="B36" s="109" t="s">
        <v>41</v>
      </c>
      <c r="C36" s="110">
        <f>SUM(C37:C41)</f>
        <v>2</v>
      </c>
      <c r="D36" s="110">
        <f>SUM(D37:D41)</f>
        <v>125</v>
      </c>
      <c r="E36" s="110"/>
      <c r="F36" s="110"/>
      <c r="G36" s="110"/>
      <c r="H36" s="110"/>
    </row>
    <row r="37" spans="1:8">
      <c r="A37" s="107">
        <v>31</v>
      </c>
      <c r="B37" s="113" t="s">
        <v>42</v>
      </c>
      <c r="C37" s="107">
        <v>1</v>
      </c>
      <c r="D37" s="107">
        <f>'附表 项目库备案表'!V184</f>
        <v>90</v>
      </c>
      <c r="E37" s="107"/>
      <c r="F37" s="107"/>
      <c r="G37" s="107"/>
      <c r="H37" s="107"/>
    </row>
    <row r="38" ht="24" spans="1:8">
      <c r="A38" s="107">
        <v>32</v>
      </c>
      <c r="B38" s="113" t="s">
        <v>43</v>
      </c>
      <c r="C38" s="107"/>
      <c r="D38" s="107"/>
      <c r="E38" s="107"/>
      <c r="F38" s="107"/>
      <c r="G38" s="107"/>
      <c r="H38" s="107"/>
    </row>
    <row r="39" spans="1:8">
      <c r="A39" s="107">
        <v>33</v>
      </c>
      <c r="B39" s="112" t="s">
        <v>44</v>
      </c>
      <c r="C39" s="107"/>
      <c r="D39" s="107"/>
      <c r="E39" s="107"/>
      <c r="F39" s="107"/>
      <c r="G39" s="107"/>
      <c r="H39" s="107"/>
    </row>
    <row r="40" ht="24" spans="1:8">
      <c r="A40" s="107">
        <v>34</v>
      </c>
      <c r="B40" s="113" t="s">
        <v>45</v>
      </c>
      <c r="C40" s="107"/>
      <c r="D40" s="107"/>
      <c r="E40" s="107"/>
      <c r="F40" s="107"/>
      <c r="G40" s="107"/>
      <c r="H40" s="107"/>
    </row>
    <row r="41" spans="1:8">
      <c r="A41" s="107">
        <v>35</v>
      </c>
      <c r="B41" s="112" t="s">
        <v>17</v>
      </c>
      <c r="C41" s="107">
        <v>1</v>
      </c>
      <c r="D41" s="107">
        <f>'附表 项目库备案表'!V188</f>
        <v>35</v>
      </c>
      <c r="E41" s="107"/>
      <c r="F41" s="107"/>
      <c r="G41" s="107"/>
      <c r="H41" s="107"/>
    </row>
    <row r="42" spans="1:8">
      <c r="A42" s="107">
        <v>36</v>
      </c>
      <c r="B42" s="109" t="s">
        <v>46</v>
      </c>
      <c r="C42" s="110">
        <f>SUM(C43:C45)</f>
        <v>4</v>
      </c>
      <c r="D42" s="110">
        <f>SUM(D43:D45)</f>
        <v>100</v>
      </c>
      <c r="E42" s="110"/>
      <c r="F42" s="110"/>
      <c r="G42" s="110"/>
      <c r="H42" s="110"/>
    </row>
    <row r="43" spans="1:8">
      <c r="A43" s="107">
        <v>37</v>
      </c>
      <c r="B43" s="114" t="s">
        <v>47</v>
      </c>
      <c r="C43" s="107"/>
      <c r="D43" s="107"/>
      <c r="E43" s="107"/>
      <c r="F43" s="107"/>
      <c r="G43" s="107"/>
      <c r="H43" s="107"/>
    </row>
    <row r="44" spans="1:8">
      <c r="A44" s="107">
        <v>38</v>
      </c>
      <c r="B44" s="114" t="s">
        <v>48</v>
      </c>
      <c r="C44" s="107">
        <v>4</v>
      </c>
      <c r="D44" s="107">
        <f>'附表 项目库备案表'!V191</f>
        <v>100</v>
      </c>
      <c r="E44" s="107"/>
      <c r="F44" s="107"/>
      <c r="G44" s="107"/>
      <c r="H44" s="107"/>
    </row>
    <row r="45" spans="1:8">
      <c r="A45" s="107">
        <v>39</v>
      </c>
      <c r="B45" s="114" t="s">
        <v>49</v>
      </c>
      <c r="C45" s="107"/>
      <c r="D45" s="107">
        <f>'附表 项目库备案表'!V196</f>
        <v>0</v>
      </c>
      <c r="E45" s="107"/>
      <c r="F45" s="107"/>
      <c r="G45" s="107"/>
      <c r="H45" s="107"/>
    </row>
    <row r="46" spans="1:8">
      <c r="A46" s="107">
        <v>40</v>
      </c>
      <c r="B46" s="109" t="s">
        <v>50</v>
      </c>
      <c r="C46" s="110">
        <f>SUM(C47:C51)</f>
        <v>0</v>
      </c>
      <c r="D46" s="110">
        <f>SUM(D47:D51)</f>
        <v>0</v>
      </c>
      <c r="E46" s="110"/>
      <c r="F46" s="110"/>
      <c r="G46" s="110"/>
      <c r="H46" s="110"/>
    </row>
    <row r="47" ht="24" spans="1:8">
      <c r="A47" s="107">
        <v>41</v>
      </c>
      <c r="B47" s="114" t="s">
        <v>51</v>
      </c>
      <c r="C47" s="107"/>
      <c r="D47" s="107"/>
      <c r="E47" s="107"/>
      <c r="F47" s="107"/>
      <c r="G47" s="107"/>
      <c r="H47" s="107"/>
    </row>
    <row r="48" spans="1:8">
      <c r="A48" s="107">
        <v>42</v>
      </c>
      <c r="B48" s="114" t="s">
        <v>52</v>
      </c>
      <c r="C48" s="107"/>
      <c r="D48" s="107"/>
      <c r="E48" s="107"/>
      <c r="F48" s="107"/>
      <c r="G48" s="107"/>
      <c r="H48" s="107"/>
    </row>
    <row r="49" ht="24" spans="1:8">
      <c r="A49" s="107">
        <v>43</v>
      </c>
      <c r="B49" s="114" t="s">
        <v>53</v>
      </c>
      <c r="C49" s="107"/>
      <c r="D49" s="107"/>
      <c r="E49" s="107"/>
      <c r="F49" s="107"/>
      <c r="G49" s="107"/>
      <c r="H49" s="107"/>
    </row>
    <row r="50" spans="1:8">
      <c r="A50" s="107">
        <v>44</v>
      </c>
      <c r="B50" s="114" t="s">
        <v>54</v>
      </c>
      <c r="C50" s="107"/>
      <c r="D50" s="107"/>
      <c r="E50" s="107"/>
      <c r="F50" s="107"/>
      <c r="G50" s="107"/>
      <c r="H50" s="107"/>
    </row>
    <row r="51" spans="1:8">
      <c r="A51" s="107">
        <v>45</v>
      </c>
      <c r="B51" s="114" t="s">
        <v>55</v>
      </c>
      <c r="C51" s="107"/>
      <c r="D51" s="107"/>
      <c r="E51" s="107"/>
      <c r="F51" s="107"/>
      <c r="G51" s="107"/>
      <c r="H51" s="107"/>
    </row>
    <row r="52" spans="1:8">
      <c r="A52" s="107">
        <v>46</v>
      </c>
      <c r="B52" s="109" t="s">
        <v>56</v>
      </c>
      <c r="C52" s="110">
        <f>SUM(C53:C59)</f>
        <v>77</v>
      </c>
      <c r="D52" s="110">
        <f>SUM(D53:D59)</f>
        <v>6183.89</v>
      </c>
      <c r="E52" s="110"/>
      <c r="F52" s="110"/>
      <c r="G52" s="110"/>
      <c r="H52" s="110"/>
    </row>
    <row r="53" ht="24" spans="1:8">
      <c r="A53" s="107">
        <v>47</v>
      </c>
      <c r="B53" s="114" t="s">
        <v>57</v>
      </c>
      <c r="C53" s="107">
        <v>20</v>
      </c>
      <c r="D53" s="107">
        <f>'附表 项目库备案表'!V205</f>
        <v>1916.7</v>
      </c>
      <c r="E53" s="107"/>
      <c r="F53" s="107"/>
      <c r="G53" s="107"/>
      <c r="H53" s="107"/>
    </row>
    <row r="54" spans="1:8">
      <c r="A54" s="107">
        <v>48</v>
      </c>
      <c r="B54" s="114" t="s">
        <v>58</v>
      </c>
      <c r="C54" s="107"/>
      <c r="D54" s="107"/>
      <c r="E54" s="107"/>
      <c r="F54" s="107"/>
      <c r="G54" s="107"/>
      <c r="H54" s="107"/>
    </row>
    <row r="55" spans="1:8">
      <c r="A55" s="107">
        <v>49</v>
      </c>
      <c r="B55" s="114" t="s">
        <v>59</v>
      </c>
      <c r="C55" s="107">
        <v>4</v>
      </c>
      <c r="D55" s="107">
        <f>'附表 项目库备案表'!V227</f>
        <v>158</v>
      </c>
      <c r="E55" s="107"/>
      <c r="F55" s="107"/>
      <c r="G55" s="107"/>
      <c r="H55" s="107"/>
    </row>
    <row r="56" spans="1:8">
      <c r="A56" s="107">
        <v>50</v>
      </c>
      <c r="B56" s="114" t="s">
        <v>60</v>
      </c>
      <c r="C56" s="107"/>
      <c r="D56" s="107"/>
      <c r="E56" s="107"/>
      <c r="F56" s="107"/>
      <c r="G56" s="107"/>
      <c r="H56" s="107"/>
    </row>
    <row r="57" spans="1:8">
      <c r="A57" s="107">
        <v>51</v>
      </c>
      <c r="B57" s="111" t="s">
        <v>61</v>
      </c>
      <c r="C57" s="107"/>
      <c r="D57" s="107"/>
      <c r="E57" s="107"/>
      <c r="F57" s="107"/>
      <c r="G57" s="107"/>
      <c r="H57" s="107"/>
    </row>
    <row r="58" spans="1:8">
      <c r="A58" s="107">
        <v>52</v>
      </c>
      <c r="B58" s="112" t="s">
        <v>62</v>
      </c>
      <c r="C58" s="107">
        <v>30</v>
      </c>
      <c r="D58" s="107">
        <f>'附表 项目库备案表'!V234</f>
        <v>575</v>
      </c>
      <c r="E58" s="107"/>
      <c r="F58" s="107"/>
      <c r="G58" s="107"/>
      <c r="H58" s="107"/>
    </row>
    <row r="59" spans="1:8">
      <c r="A59" s="107">
        <v>53</v>
      </c>
      <c r="B59" s="112" t="s">
        <v>63</v>
      </c>
      <c r="C59" s="107">
        <v>23</v>
      </c>
      <c r="D59" s="107">
        <f>'附表 项目库备案表'!V265</f>
        <v>3534.19</v>
      </c>
      <c r="E59" s="107"/>
      <c r="F59" s="107"/>
      <c r="G59" s="107"/>
      <c r="H59" s="107"/>
    </row>
    <row r="60" spans="1:8">
      <c r="A60" s="107">
        <v>54</v>
      </c>
      <c r="B60" s="109" t="s">
        <v>64</v>
      </c>
      <c r="C60" s="110">
        <f>SUM(C61:C64)</f>
        <v>0</v>
      </c>
      <c r="D60" s="110">
        <f>SUM(D61:D64)</f>
        <v>0</v>
      </c>
      <c r="E60" s="110"/>
      <c r="F60" s="110"/>
      <c r="G60" s="110"/>
      <c r="H60" s="110"/>
    </row>
    <row r="61" spans="1:8">
      <c r="A61" s="107">
        <v>55</v>
      </c>
      <c r="B61" s="114" t="s">
        <v>65</v>
      </c>
      <c r="C61" s="107"/>
      <c r="D61" s="107"/>
      <c r="E61" s="107"/>
      <c r="F61" s="107"/>
      <c r="G61" s="107"/>
      <c r="H61" s="107"/>
    </row>
    <row r="62" spans="1:8">
      <c r="A62" s="107">
        <v>56</v>
      </c>
      <c r="B62" s="112" t="s">
        <v>66</v>
      </c>
      <c r="C62" s="107"/>
      <c r="D62" s="107"/>
      <c r="E62" s="107"/>
      <c r="F62" s="107"/>
      <c r="G62" s="107"/>
      <c r="H62" s="107"/>
    </row>
    <row r="63" spans="1:8">
      <c r="A63" s="107">
        <v>57</v>
      </c>
      <c r="B63" s="112" t="s">
        <v>67</v>
      </c>
      <c r="C63" s="107"/>
      <c r="D63" s="107"/>
      <c r="E63" s="107"/>
      <c r="F63" s="107"/>
      <c r="G63" s="107"/>
      <c r="H63" s="107"/>
    </row>
    <row r="64" spans="1:8">
      <c r="A64" s="107">
        <v>58</v>
      </c>
      <c r="B64" s="111" t="s">
        <v>68</v>
      </c>
      <c r="C64" s="107"/>
      <c r="D64" s="107"/>
      <c r="E64" s="107"/>
      <c r="F64" s="107"/>
      <c r="G64" s="107"/>
      <c r="H64" s="107"/>
    </row>
    <row r="65" spans="1:8">
      <c r="A65" s="107">
        <v>59</v>
      </c>
      <c r="B65" s="108" t="s">
        <v>69</v>
      </c>
      <c r="C65" s="110">
        <v>1</v>
      </c>
      <c r="D65" s="110">
        <f>'附表 项目库备案表'!V294</f>
        <v>130</v>
      </c>
      <c r="E65" s="110"/>
      <c r="F65" s="110"/>
      <c r="G65" s="110"/>
      <c r="H65" s="110"/>
    </row>
    <row r="66" spans="1:8">
      <c r="A66" s="115"/>
      <c r="B66" s="116"/>
      <c r="C66" s="115"/>
      <c r="D66" s="107"/>
      <c r="E66" s="107"/>
      <c r="F66" s="107"/>
      <c r="G66" s="107"/>
      <c r="H66" s="107"/>
    </row>
  </sheetData>
  <mergeCells count="5">
    <mergeCell ref="A2:H2"/>
    <mergeCell ref="D4:H4"/>
    <mergeCell ref="A4:A5"/>
    <mergeCell ref="B4:B5"/>
    <mergeCell ref="C4:C5"/>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298"/>
  <sheetViews>
    <sheetView tabSelected="1" view="pageBreakPreview" zoomScaleNormal="100" workbookViewId="0">
      <pane ySplit="6" topLeftCell="A285" activePane="bottomLeft" state="frozen"/>
      <selection/>
      <selection pane="bottomLeft" activeCell="C267" sqref="C267"/>
    </sheetView>
  </sheetViews>
  <sheetFormatPr defaultColWidth="9" defaultRowHeight="14.25"/>
  <cols>
    <col min="1" max="1" width="4" style="10" customWidth="1"/>
    <col min="2" max="2" width="5.25" style="10" customWidth="1"/>
    <col min="3" max="3" width="17" style="11" customWidth="1"/>
    <col min="4" max="4" width="37.375" style="10" customWidth="1"/>
    <col min="5" max="5" width="5.375" style="10" customWidth="1"/>
    <col min="6" max="6" width="8.25" style="10" customWidth="1"/>
    <col min="7" max="7" width="14.25" style="10" customWidth="1"/>
    <col min="8" max="8" width="7.375" style="10" customWidth="1"/>
    <col min="9" max="9" width="6.875" style="10" customWidth="1"/>
    <col min="10" max="17" width="5" style="10" customWidth="1"/>
    <col min="18" max="19" width="7.375" style="10" customWidth="1"/>
    <col min="20" max="20" width="8.25" style="10" customWidth="1"/>
    <col min="21" max="21" width="10.25" style="10" customWidth="1"/>
    <col min="22" max="22" width="7.625" style="10" customWidth="1"/>
    <col min="23" max="26" width="4.375" style="10" customWidth="1"/>
    <col min="27" max="27" width="5.25" style="10" customWidth="1"/>
    <col min="28" max="28" width="5.75" style="10" customWidth="1"/>
    <col min="29" max="30" width="4.625" style="10" customWidth="1"/>
    <col min="31" max="31" width="5.75" style="10" customWidth="1"/>
    <col min="32" max="32" width="4.375" style="10" customWidth="1"/>
    <col min="33" max="33" width="4.5" style="10" customWidth="1"/>
    <col min="34" max="34" width="4.625" style="10" customWidth="1"/>
    <col min="35" max="35" width="6" style="10" customWidth="1"/>
    <col min="36" max="36" width="4.625" style="10" customWidth="1"/>
    <col min="37" max="37" width="5.625" style="10" customWidth="1"/>
    <col min="38" max="39" width="4.5" style="10" customWidth="1"/>
    <col min="40" max="16384" width="9" style="10"/>
  </cols>
  <sheetData>
    <row r="1" ht="22.5" customHeight="1" spans="1:5">
      <c r="A1" s="12" t="s">
        <v>70</v>
      </c>
      <c r="B1" s="12"/>
      <c r="C1" s="13"/>
      <c r="D1" s="12"/>
      <c r="E1" s="12"/>
    </row>
    <row r="2" ht="31.5" customHeight="1" spans="1:39">
      <c r="A2" s="14" t="s">
        <v>71</v>
      </c>
      <c r="B2" s="14"/>
      <c r="C2" s="15"/>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row>
    <row r="3" s="8" customFormat="1" ht="28.5" customHeight="1" spans="1:39">
      <c r="A3" s="16" t="s">
        <v>2</v>
      </c>
      <c r="B3" s="16" t="s">
        <v>3</v>
      </c>
      <c r="C3" s="17" t="s">
        <v>72</v>
      </c>
      <c r="D3" s="16" t="s">
        <v>73</v>
      </c>
      <c r="E3" s="16" t="s">
        <v>74</v>
      </c>
      <c r="F3" s="16" t="s">
        <v>75</v>
      </c>
      <c r="G3" s="18" t="s">
        <v>76</v>
      </c>
      <c r="H3" s="18" t="s">
        <v>77</v>
      </c>
      <c r="I3" s="18" t="s">
        <v>78</v>
      </c>
      <c r="J3" s="18"/>
      <c r="K3" s="18"/>
      <c r="L3" s="18"/>
      <c r="M3" s="18"/>
      <c r="N3" s="18"/>
      <c r="O3" s="18"/>
      <c r="P3" s="18"/>
      <c r="Q3" s="18"/>
      <c r="R3" s="39" t="s">
        <v>79</v>
      </c>
      <c r="S3" s="40"/>
      <c r="T3" s="39" t="s">
        <v>80</v>
      </c>
      <c r="U3" s="40"/>
      <c r="V3" s="18" t="s">
        <v>81</v>
      </c>
      <c r="W3" s="18"/>
      <c r="X3" s="18"/>
      <c r="Y3" s="18"/>
      <c r="Z3" s="18"/>
      <c r="AA3" s="39" t="s">
        <v>82</v>
      </c>
      <c r="AB3" s="40"/>
      <c r="AC3" s="18" t="s">
        <v>83</v>
      </c>
      <c r="AD3" s="18" t="s">
        <v>84</v>
      </c>
      <c r="AE3" s="18" t="s">
        <v>85</v>
      </c>
      <c r="AF3" s="18"/>
      <c r="AG3" s="18" t="s">
        <v>86</v>
      </c>
      <c r="AH3" s="18" t="s">
        <v>87</v>
      </c>
      <c r="AI3" s="18"/>
      <c r="AJ3" s="18" t="s">
        <v>88</v>
      </c>
      <c r="AK3" s="18"/>
      <c r="AL3" s="18" t="s">
        <v>89</v>
      </c>
      <c r="AM3" s="18" t="s">
        <v>90</v>
      </c>
    </row>
    <row r="4" s="8" customFormat="1" ht="17.25" customHeight="1" spans="1:39">
      <c r="A4" s="19"/>
      <c r="B4" s="19"/>
      <c r="C4" s="20"/>
      <c r="D4" s="19"/>
      <c r="E4" s="19"/>
      <c r="F4" s="19"/>
      <c r="G4" s="18"/>
      <c r="H4" s="18"/>
      <c r="I4" s="18" t="s">
        <v>91</v>
      </c>
      <c r="J4" s="18" t="s">
        <v>92</v>
      </c>
      <c r="K4" s="18"/>
      <c r="L4" s="18"/>
      <c r="M4" s="18"/>
      <c r="N4" s="18" t="s">
        <v>93</v>
      </c>
      <c r="O4" s="18"/>
      <c r="P4" s="18"/>
      <c r="Q4" s="18" t="s">
        <v>94</v>
      </c>
      <c r="R4" s="16" t="s">
        <v>95</v>
      </c>
      <c r="S4" s="16" t="s">
        <v>96</v>
      </c>
      <c r="T4" s="16" t="s">
        <v>97</v>
      </c>
      <c r="U4" s="16" t="s">
        <v>98</v>
      </c>
      <c r="V4" s="18" t="s">
        <v>99</v>
      </c>
      <c r="W4" s="39" t="s">
        <v>100</v>
      </c>
      <c r="X4" s="41"/>
      <c r="Y4" s="40"/>
      <c r="Z4" s="18" t="s">
        <v>101</v>
      </c>
      <c r="AA4" s="16" t="s">
        <v>102</v>
      </c>
      <c r="AB4" s="16" t="s">
        <v>103</v>
      </c>
      <c r="AC4" s="18"/>
      <c r="AD4" s="18"/>
      <c r="AE4" s="18" t="s">
        <v>104</v>
      </c>
      <c r="AF4" s="18" t="s">
        <v>105</v>
      </c>
      <c r="AG4" s="18"/>
      <c r="AH4" s="18" t="s">
        <v>106</v>
      </c>
      <c r="AI4" s="18" t="s">
        <v>107</v>
      </c>
      <c r="AJ4" s="18" t="s">
        <v>88</v>
      </c>
      <c r="AK4" s="18" t="s">
        <v>108</v>
      </c>
      <c r="AL4" s="18"/>
      <c r="AM4" s="18"/>
    </row>
    <row r="5" s="8" customFormat="1" ht="11.25" customHeight="1" spans="1:39">
      <c r="A5" s="19"/>
      <c r="B5" s="19"/>
      <c r="C5" s="20"/>
      <c r="D5" s="19"/>
      <c r="E5" s="19"/>
      <c r="F5" s="19"/>
      <c r="G5" s="18"/>
      <c r="H5" s="18"/>
      <c r="I5" s="18"/>
      <c r="J5" s="18" t="s">
        <v>109</v>
      </c>
      <c r="K5" s="18" t="s">
        <v>110</v>
      </c>
      <c r="L5" s="18" t="s">
        <v>111</v>
      </c>
      <c r="M5" s="18" t="s">
        <v>112</v>
      </c>
      <c r="N5" s="18" t="s">
        <v>113</v>
      </c>
      <c r="O5" s="18" t="s">
        <v>114</v>
      </c>
      <c r="P5" s="18" t="s">
        <v>115</v>
      </c>
      <c r="Q5" s="18"/>
      <c r="R5" s="19"/>
      <c r="S5" s="19"/>
      <c r="T5" s="19"/>
      <c r="U5" s="19"/>
      <c r="V5" s="18"/>
      <c r="W5" s="16" t="s">
        <v>116</v>
      </c>
      <c r="X5" s="16" t="s">
        <v>117</v>
      </c>
      <c r="Y5" s="16" t="s">
        <v>118</v>
      </c>
      <c r="Z5" s="18"/>
      <c r="AA5" s="19"/>
      <c r="AB5" s="19"/>
      <c r="AC5" s="18"/>
      <c r="AD5" s="18"/>
      <c r="AE5" s="18"/>
      <c r="AF5" s="18"/>
      <c r="AG5" s="18"/>
      <c r="AH5" s="18"/>
      <c r="AI5" s="18"/>
      <c r="AJ5" s="18"/>
      <c r="AK5" s="18"/>
      <c r="AL5" s="18"/>
      <c r="AM5" s="18"/>
    </row>
    <row r="6" s="8" customFormat="1" ht="84" customHeight="1" spans="1:39">
      <c r="A6" s="21"/>
      <c r="B6" s="21"/>
      <c r="C6" s="22"/>
      <c r="D6" s="21"/>
      <c r="E6" s="21"/>
      <c r="F6" s="21"/>
      <c r="G6" s="18"/>
      <c r="H6" s="18"/>
      <c r="I6" s="18"/>
      <c r="J6" s="18"/>
      <c r="K6" s="18" t="s">
        <v>110</v>
      </c>
      <c r="L6" s="18" t="s">
        <v>111</v>
      </c>
      <c r="M6" s="18" t="s">
        <v>112</v>
      </c>
      <c r="N6" s="18" t="s">
        <v>113</v>
      </c>
      <c r="O6" s="18" t="s">
        <v>114</v>
      </c>
      <c r="P6" s="18" t="s">
        <v>115</v>
      </c>
      <c r="Q6" s="18"/>
      <c r="R6" s="21"/>
      <c r="S6" s="21"/>
      <c r="T6" s="21"/>
      <c r="U6" s="21"/>
      <c r="V6" s="18"/>
      <c r="W6" s="21"/>
      <c r="X6" s="21"/>
      <c r="Y6" s="21"/>
      <c r="Z6" s="18"/>
      <c r="AA6" s="21"/>
      <c r="AB6" s="21"/>
      <c r="AC6" s="18"/>
      <c r="AD6" s="18"/>
      <c r="AE6" s="18"/>
      <c r="AF6" s="18"/>
      <c r="AG6" s="18"/>
      <c r="AH6" s="18"/>
      <c r="AI6" s="18"/>
      <c r="AJ6" s="18"/>
      <c r="AK6" s="18"/>
      <c r="AL6" s="18"/>
      <c r="AM6" s="18"/>
    </row>
    <row r="7" s="8" customFormat="1" ht="25" customHeight="1" spans="1:39">
      <c r="A7" s="23" t="s">
        <v>6</v>
      </c>
      <c r="B7" s="23"/>
      <c r="C7" s="24"/>
      <c r="D7" s="25" t="s">
        <v>119</v>
      </c>
      <c r="E7" s="25"/>
      <c r="F7" s="25"/>
      <c r="G7" s="25"/>
      <c r="H7" s="25"/>
      <c r="I7" s="25"/>
      <c r="J7" s="25"/>
      <c r="K7" s="25"/>
      <c r="L7" s="25"/>
      <c r="M7" s="25"/>
      <c r="N7" s="25"/>
      <c r="O7" s="25"/>
      <c r="P7" s="25"/>
      <c r="Q7" s="25"/>
      <c r="R7" s="42"/>
      <c r="S7" s="25"/>
      <c r="T7" s="25"/>
      <c r="U7" s="25"/>
      <c r="V7" s="25">
        <f>V8+V158+V164+V167+V170+V174+V181+V183+V189+V198+V204+V289+V294</f>
        <v>16853.305</v>
      </c>
      <c r="W7" s="25">
        <f>W8+W158+W164+W167+W170+W174+W181+W183+W189+W198+W204+W289+W294</f>
        <v>0</v>
      </c>
      <c r="X7" s="25">
        <f>X8+X158+X164+X167+X170+X174+X181+X183+X189+X198+X204+X289+X294</f>
        <v>0</v>
      </c>
      <c r="Y7" s="25">
        <f>Y8+Y158+Y164+Y167+Y170+Y174+Y181+Y183+Y189+Y198+Y204+Y289+Y294</f>
        <v>0</v>
      </c>
      <c r="Z7" s="25"/>
      <c r="AA7" s="25"/>
      <c r="AB7" s="25"/>
      <c r="AC7" s="25"/>
      <c r="AD7" s="25"/>
      <c r="AE7" s="25"/>
      <c r="AF7" s="25"/>
      <c r="AG7" s="25"/>
      <c r="AH7" s="25"/>
      <c r="AI7" s="25"/>
      <c r="AJ7" s="25"/>
      <c r="AK7" s="25"/>
      <c r="AL7" s="25"/>
      <c r="AM7" s="25"/>
    </row>
    <row r="8" s="8" customFormat="1" ht="38.1" customHeight="1" spans="1:39">
      <c r="A8" s="23"/>
      <c r="B8" s="26" t="s">
        <v>12</v>
      </c>
      <c r="C8" s="24"/>
      <c r="D8" s="25" t="s">
        <v>120</v>
      </c>
      <c r="E8" s="25"/>
      <c r="F8" s="25"/>
      <c r="G8" s="25"/>
      <c r="H8" s="25"/>
      <c r="I8" s="25"/>
      <c r="J8" s="25"/>
      <c r="K8" s="25"/>
      <c r="L8" s="25"/>
      <c r="M8" s="25"/>
      <c r="N8" s="25"/>
      <c r="O8" s="25"/>
      <c r="P8" s="25"/>
      <c r="Q8" s="25"/>
      <c r="R8" s="25"/>
      <c r="S8" s="25"/>
      <c r="T8" s="25"/>
      <c r="U8" s="25"/>
      <c r="V8" s="25">
        <f>V9+V121+V138+V139+V140</f>
        <v>10006.375</v>
      </c>
      <c r="W8" s="25">
        <f>W9+W121+W138+W139+W140</f>
        <v>0</v>
      </c>
      <c r="X8" s="25">
        <f>X9+X121+X138+X139+X140</f>
        <v>0</v>
      </c>
      <c r="Y8" s="25">
        <f>Y9+Y121+Y138+Y139+Y140</f>
        <v>0</v>
      </c>
      <c r="Z8" s="25">
        <f>Z9+Z121+Z138+Z139+Z140</f>
        <v>0</v>
      </c>
      <c r="AA8" s="25"/>
      <c r="AB8" s="25"/>
      <c r="AC8" s="25"/>
      <c r="AD8" s="25"/>
      <c r="AE8" s="25"/>
      <c r="AF8" s="25"/>
      <c r="AG8" s="25"/>
      <c r="AH8" s="25"/>
      <c r="AI8" s="25"/>
      <c r="AJ8" s="25"/>
      <c r="AK8" s="25"/>
      <c r="AL8" s="25"/>
      <c r="AM8" s="25"/>
    </row>
    <row r="9" s="8" customFormat="1" ht="38.1" customHeight="1" spans="1:39">
      <c r="A9" s="23"/>
      <c r="B9" s="27" t="s">
        <v>13</v>
      </c>
      <c r="C9" s="24"/>
      <c r="D9" s="25" t="s">
        <v>121</v>
      </c>
      <c r="E9" s="25"/>
      <c r="F9" s="25"/>
      <c r="G9" s="25"/>
      <c r="H9" s="25"/>
      <c r="I9" s="25"/>
      <c r="J9" s="25"/>
      <c r="K9" s="25"/>
      <c r="L9" s="25"/>
      <c r="M9" s="25"/>
      <c r="N9" s="25"/>
      <c r="O9" s="25"/>
      <c r="P9" s="25"/>
      <c r="Q9" s="25"/>
      <c r="R9" s="25"/>
      <c r="S9" s="25"/>
      <c r="T9" s="25"/>
      <c r="U9" s="25"/>
      <c r="V9" s="25">
        <f>V10+V54+V109</f>
        <v>5043.275</v>
      </c>
      <c r="W9" s="25">
        <f>W10+W54+W109</f>
        <v>0</v>
      </c>
      <c r="X9" s="25">
        <f>X10+X54+X109</f>
        <v>0</v>
      </c>
      <c r="Y9" s="25">
        <f>Y10+Y54+Y109</f>
        <v>0</v>
      </c>
      <c r="Z9" s="25">
        <f>Z10+Z54+Z109</f>
        <v>0</v>
      </c>
      <c r="AA9" s="25"/>
      <c r="AB9" s="25"/>
      <c r="AC9" s="25"/>
      <c r="AD9" s="25"/>
      <c r="AE9" s="25"/>
      <c r="AF9" s="25"/>
      <c r="AG9" s="25"/>
      <c r="AH9" s="25"/>
      <c r="AI9" s="25"/>
      <c r="AJ9" s="25"/>
      <c r="AK9" s="25"/>
      <c r="AL9" s="25"/>
      <c r="AM9" s="25"/>
    </row>
    <row r="10" s="9" customFormat="1" ht="33" customHeight="1" spans="1:39">
      <c r="A10" s="28"/>
      <c r="B10" s="29"/>
      <c r="C10" s="30" t="s">
        <v>122</v>
      </c>
      <c r="D10" s="31" t="s">
        <v>123</v>
      </c>
      <c r="E10" s="31"/>
      <c r="F10" s="31"/>
      <c r="G10" s="31"/>
      <c r="H10" s="31"/>
      <c r="I10" s="31"/>
      <c r="J10" s="31"/>
      <c r="K10" s="31"/>
      <c r="L10" s="31"/>
      <c r="M10" s="31"/>
      <c r="N10" s="31"/>
      <c r="O10" s="31"/>
      <c r="P10" s="31"/>
      <c r="Q10" s="31"/>
      <c r="R10" s="31"/>
      <c r="S10" s="31"/>
      <c r="T10" s="31"/>
      <c r="U10" s="31"/>
      <c r="V10" s="31">
        <f>SUM(V11:V53)</f>
        <v>1084.275</v>
      </c>
      <c r="W10" s="31">
        <f>SUM(W11:W53)</f>
        <v>0</v>
      </c>
      <c r="X10" s="31">
        <f>SUM(X11:X53)</f>
        <v>0</v>
      </c>
      <c r="Y10" s="31">
        <f>SUM(Y11:Y53)</f>
        <v>0</v>
      </c>
      <c r="Z10" s="31">
        <f>SUM(Z11:Z53)</f>
        <v>0</v>
      </c>
      <c r="AA10" s="31"/>
      <c r="AB10" s="31"/>
      <c r="AC10" s="31"/>
      <c r="AD10" s="31"/>
      <c r="AE10" s="31"/>
      <c r="AF10" s="31"/>
      <c r="AG10" s="31"/>
      <c r="AH10" s="31"/>
      <c r="AI10" s="31"/>
      <c r="AJ10" s="31"/>
      <c r="AK10" s="31"/>
      <c r="AL10" s="31"/>
      <c r="AM10" s="31"/>
    </row>
    <row r="11" s="8" customFormat="1" ht="68" customHeight="1" spans="1:39">
      <c r="A11" s="23">
        <v>1</v>
      </c>
      <c r="B11" s="27"/>
      <c r="C11" s="30" t="s">
        <v>124</v>
      </c>
      <c r="D11" s="32" t="s">
        <v>125</v>
      </c>
      <c r="E11" s="32" t="s">
        <v>126</v>
      </c>
      <c r="F11" s="31" t="s">
        <v>127</v>
      </c>
      <c r="G11" s="31" t="s">
        <v>128</v>
      </c>
      <c r="H11" s="31" t="s">
        <v>129</v>
      </c>
      <c r="I11" s="31" t="s">
        <v>130</v>
      </c>
      <c r="J11" s="31" t="s">
        <v>131</v>
      </c>
      <c r="K11" s="31" t="s">
        <v>132</v>
      </c>
      <c r="L11" s="31" t="s">
        <v>133</v>
      </c>
      <c r="M11" s="31" t="s">
        <v>134</v>
      </c>
      <c r="N11" s="31" t="s">
        <v>135</v>
      </c>
      <c r="O11" s="37" t="s">
        <v>136</v>
      </c>
      <c r="P11" s="37" t="s">
        <v>136</v>
      </c>
      <c r="Q11" s="43">
        <v>1</v>
      </c>
      <c r="R11" s="31" t="s">
        <v>137</v>
      </c>
      <c r="S11" s="31" t="s">
        <v>138</v>
      </c>
      <c r="T11" s="44">
        <v>44986</v>
      </c>
      <c r="U11" s="44">
        <v>45078</v>
      </c>
      <c r="V11" s="31">
        <v>29.72</v>
      </c>
      <c r="W11" s="31"/>
      <c r="X11" s="31"/>
      <c r="Y11" s="31"/>
      <c r="Z11" s="31"/>
      <c r="AA11" s="31">
        <v>141</v>
      </c>
      <c r="AB11" s="31">
        <v>141</v>
      </c>
      <c r="AC11" s="31" t="s">
        <v>139</v>
      </c>
      <c r="AD11" s="31" t="s">
        <v>139</v>
      </c>
      <c r="AE11" s="31"/>
      <c r="AF11" s="31" t="s">
        <v>140</v>
      </c>
      <c r="AG11" s="31" t="s">
        <v>141</v>
      </c>
      <c r="AH11" s="31" t="s">
        <v>139</v>
      </c>
      <c r="AI11" s="31" t="s">
        <v>142</v>
      </c>
      <c r="AJ11" s="31" t="s">
        <v>139</v>
      </c>
      <c r="AK11" s="31" t="s">
        <v>143</v>
      </c>
      <c r="AL11" s="31" t="s">
        <v>144</v>
      </c>
      <c r="AM11" s="29">
        <v>13992645116</v>
      </c>
    </row>
    <row r="12" s="8" customFormat="1" ht="51" customHeight="1" spans="1:39">
      <c r="A12" s="23">
        <v>2</v>
      </c>
      <c r="B12" s="27"/>
      <c r="C12" s="30" t="s">
        <v>145</v>
      </c>
      <c r="D12" s="32" t="s">
        <v>146</v>
      </c>
      <c r="E12" s="32" t="s">
        <v>126</v>
      </c>
      <c r="F12" s="31" t="s">
        <v>147</v>
      </c>
      <c r="G12" s="31" t="s">
        <v>128</v>
      </c>
      <c r="H12" s="31" t="s">
        <v>129</v>
      </c>
      <c r="I12" s="31" t="s">
        <v>148</v>
      </c>
      <c r="J12" s="31" t="s">
        <v>149</v>
      </c>
      <c r="K12" s="31" t="s">
        <v>132</v>
      </c>
      <c r="L12" s="31" t="s">
        <v>133</v>
      </c>
      <c r="M12" s="31" t="s">
        <v>150</v>
      </c>
      <c r="N12" s="31" t="s">
        <v>151</v>
      </c>
      <c r="O12" s="37" t="s">
        <v>152</v>
      </c>
      <c r="P12" s="37" t="s">
        <v>153</v>
      </c>
      <c r="Q12" s="43">
        <v>1</v>
      </c>
      <c r="R12" s="31" t="s">
        <v>137</v>
      </c>
      <c r="S12" s="31" t="s">
        <v>138</v>
      </c>
      <c r="T12" s="44">
        <v>44986</v>
      </c>
      <c r="U12" s="44">
        <v>45078</v>
      </c>
      <c r="V12" s="31">
        <v>8.31</v>
      </c>
      <c r="W12" s="31"/>
      <c r="X12" s="31"/>
      <c r="Y12" s="31"/>
      <c r="Z12" s="31"/>
      <c r="AA12" s="31">
        <v>54</v>
      </c>
      <c r="AB12" s="31">
        <v>54</v>
      </c>
      <c r="AC12" s="31" t="s">
        <v>139</v>
      </c>
      <c r="AD12" s="31" t="s">
        <v>139</v>
      </c>
      <c r="AE12" s="31"/>
      <c r="AF12" s="31" t="s">
        <v>140</v>
      </c>
      <c r="AG12" s="31" t="s">
        <v>141</v>
      </c>
      <c r="AH12" s="31" t="s">
        <v>139</v>
      </c>
      <c r="AI12" s="31" t="s">
        <v>142</v>
      </c>
      <c r="AJ12" s="31" t="s">
        <v>139</v>
      </c>
      <c r="AK12" s="31" t="s">
        <v>143</v>
      </c>
      <c r="AL12" s="31" t="s">
        <v>154</v>
      </c>
      <c r="AM12" s="29">
        <v>18991629621</v>
      </c>
    </row>
    <row r="13" s="8" customFormat="1" ht="63" customHeight="1" spans="1:39">
      <c r="A13" s="23">
        <v>3</v>
      </c>
      <c r="B13" s="27"/>
      <c r="C13" s="30" t="s">
        <v>155</v>
      </c>
      <c r="D13" s="32" t="s">
        <v>156</v>
      </c>
      <c r="E13" s="32" t="s">
        <v>126</v>
      </c>
      <c r="F13" s="31" t="s">
        <v>157</v>
      </c>
      <c r="G13" s="31" t="s">
        <v>128</v>
      </c>
      <c r="H13" s="31" t="s">
        <v>129</v>
      </c>
      <c r="I13" s="31" t="s">
        <v>158</v>
      </c>
      <c r="J13" s="31" t="s">
        <v>159</v>
      </c>
      <c r="K13" s="31" t="s">
        <v>132</v>
      </c>
      <c r="L13" s="31" t="s">
        <v>133</v>
      </c>
      <c r="M13" s="31" t="s">
        <v>160</v>
      </c>
      <c r="N13" s="31" t="s">
        <v>161</v>
      </c>
      <c r="O13" s="38" t="s">
        <v>162</v>
      </c>
      <c r="P13" s="38" t="s">
        <v>153</v>
      </c>
      <c r="Q13" s="45">
        <v>1</v>
      </c>
      <c r="R13" s="31" t="s">
        <v>137</v>
      </c>
      <c r="S13" s="31" t="s">
        <v>138</v>
      </c>
      <c r="T13" s="44">
        <v>44986</v>
      </c>
      <c r="U13" s="44">
        <v>45078</v>
      </c>
      <c r="V13" s="31">
        <v>11.39</v>
      </c>
      <c r="W13" s="31"/>
      <c r="X13" s="31"/>
      <c r="Y13" s="31"/>
      <c r="Z13" s="31"/>
      <c r="AA13" s="31">
        <v>106</v>
      </c>
      <c r="AB13" s="31">
        <v>106</v>
      </c>
      <c r="AC13" s="31" t="s">
        <v>139</v>
      </c>
      <c r="AD13" s="31" t="s">
        <v>139</v>
      </c>
      <c r="AE13" s="31"/>
      <c r="AF13" s="31" t="s">
        <v>140</v>
      </c>
      <c r="AG13" s="31" t="s">
        <v>141</v>
      </c>
      <c r="AH13" s="31" t="s">
        <v>139</v>
      </c>
      <c r="AI13" s="31" t="s">
        <v>142</v>
      </c>
      <c r="AJ13" s="31" t="s">
        <v>139</v>
      </c>
      <c r="AK13" s="31" t="s">
        <v>143</v>
      </c>
      <c r="AL13" s="31" t="s">
        <v>163</v>
      </c>
      <c r="AM13" s="29" t="s">
        <v>164</v>
      </c>
    </row>
    <row r="14" s="8" customFormat="1" ht="66" customHeight="1" spans="1:39">
      <c r="A14" s="23">
        <v>4</v>
      </c>
      <c r="B14" s="27"/>
      <c r="C14" s="30" t="s">
        <v>165</v>
      </c>
      <c r="D14" s="32" t="s">
        <v>166</v>
      </c>
      <c r="E14" s="32" t="s">
        <v>126</v>
      </c>
      <c r="F14" s="31" t="s">
        <v>167</v>
      </c>
      <c r="G14" s="31" t="s">
        <v>128</v>
      </c>
      <c r="H14" s="31" t="s">
        <v>129</v>
      </c>
      <c r="I14" s="31" t="s">
        <v>168</v>
      </c>
      <c r="J14" s="31" t="s">
        <v>169</v>
      </c>
      <c r="K14" s="31" t="s">
        <v>132</v>
      </c>
      <c r="L14" s="31" t="s">
        <v>133</v>
      </c>
      <c r="M14" s="31" t="s">
        <v>170</v>
      </c>
      <c r="N14" s="31" t="s">
        <v>171</v>
      </c>
      <c r="O14" s="38" t="s">
        <v>172</v>
      </c>
      <c r="P14" s="38" t="s">
        <v>153</v>
      </c>
      <c r="Q14" s="45">
        <v>1</v>
      </c>
      <c r="R14" s="31" t="s">
        <v>137</v>
      </c>
      <c r="S14" s="31" t="s">
        <v>138</v>
      </c>
      <c r="T14" s="44">
        <v>44987</v>
      </c>
      <c r="U14" s="44">
        <v>45079</v>
      </c>
      <c r="V14" s="31">
        <v>34.5</v>
      </c>
      <c r="W14" s="31"/>
      <c r="X14" s="31"/>
      <c r="Y14" s="31"/>
      <c r="Z14" s="31"/>
      <c r="AA14" s="31">
        <v>129</v>
      </c>
      <c r="AB14" s="31">
        <v>129</v>
      </c>
      <c r="AC14" s="31" t="s">
        <v>139</v>
      </c>
      <c r="AD14" s="31" t="s">
        <v>139</v>
      </c>
      <c r="AE14" s="31"/>
      <c r="AF14" s="31" t="s">
        <v>140</v>
      </c>
      <c r="AG14" s="31" t="s">
        <v>141</v>
      </c>
      <c r="AH14" s="31" t="s">
        <v>139</v>
      </c>
      <c r="AI14" s="31" t="s">
        <v>142</v>
      </c>
      <c r="AJ14" s="31" t="s">
        <v>139</v>
      </c>
      <c r="AK14" s="31" t="s">
        <v>143</v>
      </c>
      <c r="AL14" s="31" t="s">
        <v>173</v>
      </c>
      <c r="AM14" s="29" t="s">
        <v>174</v>
      </c>
    </row>
    <row r="15" s="8" customFormat="1" ht="57" customHeight="1" spans="1:39">
      <c r="A15" s="23">
        <v>5</v>
      </c>
      <c r="B15" s="27"/>
      <c r="C15" s="30" t="s">
        <v>175</v>
      </c>
      <c r="D15" s="32" t="s">
        <v>176</v>
      </c>
      <c r="E15" s="32" t="s">
        <v>126</v>
      </c>
      <c r="F15" s="31" t="s">
        <v>177</v>
      </c>
      <c r="G15" s="31" t="s">
        <v>128</v>
      </c>
      <c r="H15" s="31" t="s">
        <v>129</v>
      </c>
      <c r="I15" s="31" t="s">
        <v>178</v>
      </c>
      <c r="J15" s="31" t="s">
        <v>179</v>
      </c>
      <c r="K15" s="31" t="s">
        <v>132</v>
      </c>
      <c r="L15" s="31" t="s">
        <v>133</v>
      </c>
      <c r="M15" s="31" t="s">
        <v>180</v>
      </c>
      <c r="N15" s="31" t="s">
        <v>181</v>
      </c>
      <c r="O15" s="38" t="s">
        <v>172</v>
      </c>
      <c r="P15" s="38" t="s">
        <v>153</v>
      </c>
      <c r="Q15" s="45">
        <v>1</v>
      </c>
      <c r="R15" s="31" t="s">
        <v>137</v>
      </c>
      <c r="S15" s="31" t="s">
        <v>138</v>
      </c>
      <c r="T15" s="44">
        <v>44987</v>
      </c>
      <c r="U15" s="44">
        <v>45079</v>
      </c>
      <c r="V15" s="31">
        <v>18.68</v>
      </c>
      <c r="W15" s="31"/>
      <c r="X15" s="31"/>
      <c r="Y15" s="31"/>
      <c r="Z15" s="31"/>
      <c r="AA15" s="31">
        <v>91</v>
      </c>
      <c r="AB15" s="31">
        <v>91</v>
      </c>
      <c r="AC15" s="31" t="s">
        <v>139</v>
      </c>
      <c r="AD15" s="31" t="s">
        <v>139</v>
      </c>
      <c r="AE15" s="31"/>
      <c r="AF15" s="31" t="s">
        <v>140</v>
      </c>
      <c r="AG15" s="31" t="s">
        <v>141</v>
      </c>
      <c r="AH15" s="31" t="s">
        <v>139</v>
      </c>
      <c r="AI15" s="31" t="s">
        <v>142</v>
      </c>
      <c r="AJ15" s="31" t="s">
        <v>139</v>
      </c>
      <c r="AK15" s="31" t="s">
        <v>143</v>
      </c>
      <c r="AL15" s="31" t="s">
        <v>182</v>
      </c>
      <c r="AM15" s="29" t="s">
        <v>183</v>
      </c>
    </row>
    <row r="16" s="8" customFormat="1" ht="61" customHeight="1" spans="1:39">
      <c r="A16" s="23">
        <v>6</v>
      </c>
      <c r="B16" s="27"/>
      <c r="C16" s="30" t="s">
        <v>184</v>
      </c>
      <c r="D16" s="32" t="s">
        <v>185</v>
      </c>
      <c r="E16" s="32" t="s">
        <v>126</v>
      </c>
      <c r="F16" s="31" t="s">
        <v>186</v>
      </c>
      <c r="G16" s="31" t="s">
        <v>128</v>
      </c>
      <c r="H16" s="31" t="s">
        <v>129</v>
      </c>
      <c r="I16" s="31" t="s">
        <v>187</v>
      </c>
      <c r="J16" s="31" t="s">
        <v>188</v>
      </c>
      <c r="K16" s="31" t="s">
        <v>132</v>
      </c>
      <c r="L16" s="31" t="s">
        <v>133</v>
      </c>
      <c r="M16" s="31" t="s">
        <v>189</v>
      </c>
      <c r="N16" s="31" t="s">
        <v>190</v>
      </c>
      <c r="O16" s="38" t="s">
        <v>191</v>
      </c>
      <c r="P16" s="38" t="s">
        <v>153</v>
      </c>
      <c r="Q16" s="45">
        <v>1</v>
      </c>
      <c r="R16" s="31" t="s">
        <v>137</v>
      </c>
      <c r="S16" s="31" t="s">
        <v>138</v>
      </c>
      <c r="T16" s="44">
        <v>44986</v>
      </c>
      <c r="U16" s="44">
        <v>45078</v>
      </c>
      <c r="V16" s="31">
        <v>47.7</v>
      </c>
      <c r="W16" s="31"/>
      <c r="X16" s="31"/>
      <c r="Y16" s="31"/>
      <c r="Z16" s="31"/>
      <c r="AA16" s="31">
        <v>173</v>
      </c>
      <c r="AB16" s="31">
        <v>173</v>
      </c>
      <c r="AC16" s="31" t="s">
        <v>139</v>
      </c>
      <c r="AD16" s="31" t="s">
        <v>139</v>
      </c>
      <c r="AE16" s="31"/>
      <c r="AF16" s="31" t="s">
        <v>140</v>
      </c>
      <c r="AG16" s="31" t="s">
        <v>141</v>
      </c>
      <c r="AH16" s="31" t="s">
        <v>139</v>
      </c>
      <c r="AI16" s="31" t="s">
        <v>142</v>
      </c>
      <c r="AJ16" s="31" t="s">
        <v>139</v>
      </c>
      <c r="AK16" s="31" t="s">
        <v>143</v>
      </c>
      <c r="AL16" s="31" t="s">
        <v>192</v>
      </c>
      <c r="AM16" s="29">
        <v>18291680880</v>
      </c>
    </row>
    <row r="17" s="8" customFormat="1" ht="38.1" customHeight="1" spans="1:39">
      <c r="A17" s="23">
        <v>7</v>
      </c>
      <c r="B17" s="27"/>
      <c r="C17" s="33" t="s">
        <v>193</v>
      </c>
      <c r="D17" s="34" t="s">
        <v>194</v>
      </c>
      <c r="E17" s="32" t="s">
        <v>126</v>
      </c>
      <c r="F17" s="34" t="s">
        <v>195</v>
      </c>
      <c r="G17" s="34" t="s">
        <v>196</v>
      </c>
      <c r="H17" s="34" t="s">
        <v>197</v>
      </c>
      <c r="I17" s="34" t="s">
        <v>198</v>
      </c>
      <c r="J17" s="34" t="s">
        <v>199</v>
      </c>
      <c r="K17" s="34" t="s">
        <v>200</v>
      </c>
      <c r="L17" s="34" t="s">
        <v>201</v>
      </c>
      <c r="M17" s="34" t="s">
        <v>202</v>
      </c>
      <c r="N17" s="34" t="s">
        <v>203</v>
      </c>
      <c r="O17" s="34" t="s">
        <v>204</v>
      </c>
      <c r="P17" s="34" t="s">
        <v>205</v>
      </c>
      <c r="Q17" s="46" t="s">
        <v>206</v>
      </c>
      <c r="R17" s="34" t="s">
        <v>137</v>
      </c>
      <c r="S17" s="34" t="s">
        <v>207</v>
      </c>
      <c r="T17" s="47">
        <v>2023</v>
      </c>
      <c r="U17" s="47" t="s">
        <v>208</v>
      </c>
      <c r="V17" s="48">
        <v>1.1</v>
      </c>
      <c r="W17" s="48"/>
      <c r="X17" s="48"/>
      <c r="Y17" s="34"/>
      <c r="Z17" s="34"/>
      <c r="AA17" s="34">
        <v>6</v>
      </c>
      <c r="AB17" s="34">
        <v>6</v>
      </c>
      <c r="AC17" s="34" t="s">
        <v>139</v>
      </c>
      <c r="AD17" s="34" t="s">
        <v>139</v>
      </c>
      <c r="AE17" s="34"/>
      <c r="AF17" s="34" t="s">
        <v>209</v>
      </c>
      <c r="AG17" s="34" t="s">
        <v>139</v>
      </c>
      <c r="AH17" s="34" t="s">
        <v>141</v>
      </c>
      <c r="AI17" s="34" t="s">
        <v>142</v>
      </c>
      <c r="AJ17" s="34" t="s">
        <v>141</v>
      </c>
      <c r="AK17" s="34" t="s">
        <v>210</v>
      </c>
      <c r="AL17" s="34" t="s">
        <v>211</v>
      </c>
      <c r="AM17" s="27" t="s">
        <v>212</v>
      </c>
    </row>
    <row r="18" s="8" customFormat="1" ht="62" customHeight="1" spans="1:39">
      <c r="A18" s="23">
        <v>8</v>
      </c>
      <c r="B18" s="27"/>
      <c r="C18" s="33" t="s">
        <v>213</v>
      </c>
      <c r="D18" s="35" t="s">
        <v>214</v>
      </c>
      <c r="E18" s="32" t="s">
        <v>126</v>
      </c>
      <c r="F18" s="34" t="s">
        <v>215</v>
      </c>
      <c r="G18" s="34" t="s">
        <v>196</v>
      </c>
      <c r="H18" s="34" t="s">
        <v>197</v>
      </c>
      <c r="I18" s="34" t="s">
        <v>216</v>
      </c>
      <c r="J18" s="34" t="s">
        <v>217</v>
      </c>
      <c r="K18" s="34" t="s">
        <v>200</v>
      </c>
      <c r="L18" s="34" t="s">
        <v>201</v>
      </c>
      <c r="M18" s="34" t="s">
        <v>218</v>
      </c>
      <c r="N18" s="34" t="s">
        <v>216</v>
      </c>
      <c r="O18" s="34" t="s">
        <v>219</v>
      </c>
      <c r="P18" s="34" t="s">
        <v>205</v>
      </c>
      <c r="Q18" s="46" t="s">
        <v>206</v>
      </c>
      <c r="R18" s="34" t="s">
        <v>137</v>
      </c>
      <c r="S18" s="34" t="s">
        <v>207</v>
      </c>
      <c r="T18" s="47">
        <v>2023</v>
      </c>
      <c r="U18" s="47" t="s">
        <v>208</v>
      </c>
      <c r="V18" s="48">
        <v>33.17</v>
      </c>
      <c r="W18" s="48"/>
      <c r="X18" s="48"/>
      <c r="Y18" s="34"/>
      <c r="Z18" s="34"/>
      <c r="AA18" s="34">
        <v>194</v>
      </c>
      <c r="AB18" s="34">
        <v>194</v>
      </c>
      <c r="AC18" s="34" t="s">
        <v>139</v>
      </c>
      <c r="AD18" s="34" t="s">
        <v>139</v>
      </c>
      <c r="AE18" s="34"/>
      <c r="AF18" s="34" t="s">
        <v>209</v>
      </c>
      <c r="AG18" s="34" t="s">
        <v>139</v>
      </c>
      <c r="AH18" s="34" t="s">
        <v>139</v>
      </c>
      <c r="AI18" s="34" t="s">
        <v>142</v>
      </c>
      <c r="AJ18" s="34" t="s">
        <v>141</v>
      </c>
      <c r="AK18" s="34" t="s">
        <v>142</v>
      </c>
      <c r="AL18" s="34" t="s">
        <v>220</v>
      </c>
      <c r="AM18" s="27">
        <v>13892625755</v>
      </c>
    </row>
    <row r="19" s="8" customFormat="1" ht="60" customHeight="1" spans="1:39">
      <c r="A19" s="23">
        <v>9</v>
      </c>
      <c r="B19" s="27"/>
      <c r="C19" s="33" t="s">
        <v>221</v>
      </c>
      <c r="D19" s="35" t="s">
        <v>222</v>
      </c>
      <c r="E19" s="32" t="s">
        <v>126</v>
      </c>
      <c r="F19" s="34" t="s">
        <v>223</v>
      </c>
      <c r="G19" s="34" t="s">
        <v>196</v>
      </c>
      <c r="H19" s="34" t="s">
        <v>197</v>
      </c>
      <c r="I19" s="34" t="s">
        <v>216</v>
      </c>
      <c r="J19" s="34" t="s">
        <v>196</v>
      </c>
      <c r="K19" s="34" t="s">
        <v>200</v>
      </c>
      <c r="L19" s="34" t="s">
        <v>201</v>
      </c>
      <c r="M19" s="34" t="s">
        <v>224</v>
      </c>
      <c r="N19" s="34" t="s">
        <v>216</v>
      </c>
      <c r="O19" s="34" t="s">
        <v>219</v>
      </c>
      <c r="P19" s="34" t="s">
        <v>205</v>
      </c>
      <c r="Q19" s="46" t="s">
        <v>206</v>
      </c>
      <c r="R19" s="34" t="s">
        <v>137</v>
      </c>
      <c r="S19" s="34" t="s">
        <v>207</v>
      </c>
      <c r="T19" s="47">
        <v>2023</v>
      </c>
      <c r="U19" s="47" t="s">
        <v>208</v>
      </c>
      <c r="V19" s="48">
        <v>93</v>
      </c>
      <c r="W19" s="48"/>
      <c r="X19" s="48"/>
      <c r="Y19" s="34"/>
      <c r="Z19" s="34"/>
      <c r="AA19" s="34">
        <v>205</v>
      </c>
      <c r="AB19" s="34">
        <v>205</v>
      </c>
      <c r="AC19" s="34" t="s">
        <v>139</v>
      </c>
      <c r="AD19" s="34" t="s">
        <v>139</v>
      </c>
      <c r="AE19" s="34"/>
      <c r="AF19" s="34" t="s">
        <v>209</v>
      </c>
      <c r="AG19" s="34" t="s">
        <v>139</v>
      </c>
      <c r="AH19" s="34" t="s">
        <v>139</v>
      </c>
      <c r="AI19" s="34" t="s">
        <v>142</v>
      </c>
      <c r="AJ19" s="34" t="s">
        <v>141</v>
      </c>
      <c r="AK19" s="34" t="s">
        <v>142</v>
      </c>
      <c r="AL19" s="34" t="s">
        <v>225</v>
      </c>
      <c r="AM19" s="27">
        <v>16609167999</v>
      </c>
    </row>
    <row r="20" s="8" customFormat="1" ht="44" customHeight="1" spans="1:39">
      <c r="A20" s="23">
        <v>10</v>
      </c>
      <c r="B20" s="27"/>
      <c r="C20" s="33" t="s">
        <v>226</v>
      </c>
      <c r="D20" s="35" t="s">
        <v>227</v>
      </c>
      <c r="E20" s="32" t="s">
        <v>126</v>
      </c>
      <c r="F20" s="34" t="s">
        <v>228</v>
      </c>
      <c r="G20" s="34" t="s">
        <v>196</v>
      </c>
      <c r="H20" s="34" t="s">
        <v>197</v>
      </c>
      <c r="I20" s="34" t="s">
        <v>216</v>
      </c>
      <c r="J20" s="34" t="s">
        <v>196</v>
      </c>
      <c r="K20" s="34" t="s">
        <v>200</v>
      </c>
      <c r="L20" s="34" t="s">
        <v>201</v>
      </c>
      <c r="M20" s="34" t="s">
        <v>229</v>
      </c>
      <c r="N20" s="34" t="s">
        <v>216</v>
      </c>
      <c r="O20" s="34" t="s">
        <v>230</v>
      </c>
      <c r="P20" s="34" t="s">
        <v>205</v>
      </c>
      <c r="Q20" s="46" t="s">
        <v>206</v>
      </c>
      <c r="R20" s="34" t="s">
        <v>137</v>
      </c>
      <c r="S20" s="34" t="s">
        <v>207</v>
      </c>
      <c r="T20" s="47">
        <v>2023</v>
      </c>
      <c r="U20" s="47" t="s">
        <v>208</v>
      </c>
      <c r="V20" s="48">
        <v>6.7</v>
      </c>
      <c r="W20" s="48"/>
      <c r="X20" s="48"/>
      <c r="Y20" s="34"/>
      <c r="Z20" s="34"/>
      <c r="AA20" s="34">
        <v>41</v>
      </c>
      <c r="AB20" s="34">
        <v>41</v>
      </c>
      <c r="AC20" s="34" t="s">
        <v>139</v>
      </c>
      <c r="AD20" s="34" t="s">
        <v>139</v>
      </c>
      <c r="AE20" s="34"/>
      <c r="AF20" s="34" t="s">
        <v>209</v>
      </c>
      <c r="AG20" s="34" t="s">
        <v>139</v>
      </c>
      <c r="AH20" s="34" t="s">
        <v>139</v>
      </c>
      <c r="AI20" s="34" t="s">
        <v>142</v>
      </c>
      <c r="AJ20" s="34" t="s">
        <v>141</v>
      </c>
      <c r="AK20" s="34" t="s">
        <v>142</v>
      </c>
      <c r="AL20" s="34" t="s">
        <v>231</v>
      </c>
      <c r="AM20" s="27">
        <v>13909168953</v>
      </c>
    </row>
    <row r="21" s="8" customFormat="1" ht="45" customHeight="1" spans="1:39">
      <c r="A21" s="23">
        <v>11</v>
      </c>
      <c r="B21" s="27"/>
      <c r="C21" s="33" t="s">
        <v>232</v>
      </c>
      <c r="D21" s="34" t="s">
        <v>233</v>
      </c>
      <c r="E21" s="32" t="s">
        <v>126</v>
      </c>
      <c r="F21" s="34" t="s">
        <v>234</v>
      </c>
      <c r="G21" s="34" t="s">
        <v>196</v>
      </c>
      <c r="H21" s="34" t="s">
        <v>197</v>
      </c>
      <c r="I21" s="34" t="s">
        <v>216</v>
      </c>
      <c r="J21" s="34" t="s">
        <v>196</v>
      </c>
      <c r="K21" s="34" t="s">
        <v>200</v>
      </c>
      <c r="L21" s="34" t="s">
        <v>201</v>
      </c>
      <c r="M21" s="34" t="s">
        <v>235</v>
      </c>
      <c r="N21" s="34" t="s">
        <v>216</v>
      </c>
      <c r="O21" s="34" t="s">
        <v>236</v>
      </c>
      <c r="P21" s="34" t="s">
        <v>205</v>
      </c>
      <c r="Q21" s="46" t="s">
        <v>206</v>
      </c>
      <c r="R21" s="34" t="s">
        <v>137</v>
      </c>
      <c r="S21" s="34" t="s">
        <v>207</v>
      </c>
      <c r="T21" s="47">
        <v>2023</v>
      </c>
      <c r="U21" s="47" t="s">
        <v>208</v>
      </c>
      <c r="V21" s="48">
        <v>5.16</v>
      </c>
      <c r="W21" s="48"/>
      <c r="X21" s="48"/>
      <c r="Y21" s="34"/>
      <c r="Z21" s="34"/>
      <c r="AA21" s="34">
        <v>38</v>
      </c>
      <c r="AB21" s="34">
        <v>38</v>
      </c>
      <c r="AC21" s="34" t="s">
        <v>139</v>
      </c>
      <c r="AD21" s="34" t="s">
        <v>139</v>
      </c>
      <c r="AE21" s="34"/>
      <c r="AF21" s="34" t="s">
        <v>209</v>
      </c>
      <c r="AG21" s="34" t="s">
        <v>139</v>
      </c>
      <c r="AH21" s="34" t="s">
        <v>139</v>
      </c>
      <c r="AI21" s="34" t="s">
        <v>142</v>
      </c>
      <c r="AJ21" s="34" t="s">
        <v>141</v>
      </c>
      <c r="AK21" s="34" t="s">
        <v>142</v>
      </c>
      <c r="AL21" s="34" t="s">
        <v>237</v>
      </c>
      <c r="AM21" s="27">
        <v>13892605036</v>
      </c>
    </row>
    <row r="22" s="8" customFormat="1" ht="38.1" customHeight="1" spans="1:39">
      <c r="A22" s="23">
        <v>12</v>
      </c>
      <c r="B22" s="27"/>
      <c r="C22" s="24" t="s">
        <v>238</v>
      </c>
      <c r="D22" s="25" t="s">
        <v>239</v>
      </c>
      <c r="E22" s="32" t="s">
        <v>126</v>
      </c>
      <c r="F22" s="25" t="s">
        <v>240</v>
      </c>
      <c r="G22" s="25" t="s">
        <v>241</v>
      </c>
      <c r="H22" s="25" t="s">
        <v>242</v>
      </c>
      <c r="I22" s="25" t="s">
        <v>239</v>
      </c>
      <c r="J22" s="25" t="s">
        <v>243</v>
      </c>
      <c r="K22" s="25" t="s">
        <v>244</v>
      </c>
      <c r="L22" s="25" t="s">
        <v>245</v>
      </c>
      <c r="M22" s="25"/>
      <c r="N22" s="25"/>
      <c r="O22" s="25" t="s">
        <v>246</v>
      </c>
      <c r="P22" s="25" t="s">
        <v>247</v>
      </c>
      <c r="Q22" s="25" t="s">
        <v>248</v>
      </c>
      <c r="R22" s="25" t="s">
        <v>249</v>
      </c>
      <c r="S22" s="25" t="s">
        <v>250</v>
      </c>
      <c r="T22" s="49">
        <v>2023.01</v>
      </c>
      <c r="U22" s="49">
        <v>2023.05</v>
      </c>
      <c r="V22" s="25">
        <v>1.9</v>
      </c>
      <c r="W22" s="25"/>
      <c r="X22" s="25"/>
      <c r="Y22" s="25"/>
      <c r="Z22" s="25"/>
      <c r="AA22" s="25">
        <v>15</v>
      </c>
      <c r="AB22" s="25">
        <v>15</v>
      </c>
      <c r="AC22" s="25" t="s">
        <v>139</v>
      </c>
      <c r="AD22" s="25" t="s">
        <v>139</v>
      </c>
      <c r="AE22" s="25"/>
      <c r="AF22" s="25" t="s">
        <v>141</v>
      </c>
      <c r="AG22" s="25" t="s">
        <v>141</v>
      </c>
      <c r="AH22" s="25" t="s">
        <v>141</v>
      </c>
      <c r="AI22" s="25" t="s">
        <v>142</v>
      </c>
      <c r="AJ22" s="25" t="s">
        <v>141</v>
      </c>
      <c r="AK22" s="25"/>
      <c r="AL22" s="25" t="s">
        <v>251</v>
      </c>
      <c r="AM22" s="50">
        <v>13772208501</v>
      </c>
    </row>
    <row r="23" s="8" customFormat="1" ht="38" customHeight="1" spans="1:39">
      <c r="A23" s="23">
        <v>13</v>
      </c>
      <c r="B23" s="27"/>
      <c r="C23" s="24" t="s">
        <v>252</v>
      </c>
      <c r="D23" s="25" t="s">
        <v>253</v>
      </c>
      <c r="E23" s="32" t="s">
        <v>126</v>
      </c>
      <c r="F23" s="25" t="s">
        <v>254</v>
      </c>
      <c r="G23" s="25" t="s">
        <v>241</v>
      </c>
      <c r="H23" s="25" t="s">
        <v>242</v>
      </c>
      <c r="I23" s="25" t="s">
        <v>253</v>
      </c>
      <c r="J23" s="25" t="s">
        <v>255</v>
      </c>
      <c r="K23" s="25" t="s">
        <v>244</v>
      </c>
      <c r="L23" s="25" t="s">
        <v>245</v>
      </c>
      <c r="M23" s="25"/>
      <c r="N23" s="25"/>
      <c r="O23" s="25" t="s">
        <v>246</v>
      </c>
      <c r="P23" s="25" t="s">
        <v>247</v>
      </c>
      <c r="Q23" s="25" t="s">
        <v>248</v>
      </c>
      <c r="R23" s="25" t="s">
        <v>249</v>
      </c>
      <c r="S23" s="25" t="s">
        <v>250</v>
      </c>
      <c r="T23" s="49">
        <v>2023.01</v>
      </c>
      <c r="U23" s="49">
        <v>2023.05</v>
      </c>
      <c r="V23" s="25">
        <v>3</v>
      </c>
      <c r="W23" s="25"/>
      <c r="X23" s="25"/>
      <c r="Y23" s="25"/>
      <c r="Z23" s="25"/>
      <c r="AA23" s="25">
        <v>16</v>
      </c>
      <c r="AB23" s="25">
        <v>16</v>
      </c>
      <c r="AC23" s="25" t="s">
        <v>139</v>
      </c>
      <c r="AD23" s="25" t="s">
        <v>139</v>
      </c>
      <c r="AE23" s="25"/>
      <c r="AF23" s="25" t="s">
        <v>141</v>
      </c>
      <c r="AG23" s="25" t="s">
        <v>141</v>
      </c>
      <c r="AH23" s="25" t="s">
        <v>141</v>
      </c>
      <c r="AI23" s="25" t="s">
        <v>142</v>
      </c>
      <c r="AJ23" s="25" t="s">
        <v>141</v>
      </c>
      <c r="AK23" s="25"/>
      <c r="AL23" s="25" t="s">
        <v>256</v>
      </c>
      <c r="AM23" s="50">
        <v>13891683075</v>
      </c>
    </row>
    <row r="24" s="8" customFormat="1" ht="38.1" customHeight="1" spans="1:39">
      <c r="A24" s="23">
        <v>14</v>
      </c>
      <c r="B24" s="27"/>
      <c r="C24" s="24" t="s">
        <v>257</v>
      </c>
      <c r="D24" s="25" t="s">
        <v>258</v>
      </c>
      <c r="E24" s="32" t="s">
        <v>126</v>
      </c>
      <c r="F24" s="25" t="s">
        <v>259</v>
      </c>
      <c r="G24" s="25" t="s">
        <v>241</v>
      </c>
      <c r="H24" s="25" t="s">
        <v>242</v>
      </c>
      <c r="I24" s="25" t="s">
        <v>258</v>
      </c>
      <c r="J24" s="25" t="s">
        <v>260</v>
      </c>
      <c r="K24" s="25" t="s">
        <v>244</v>
      </c>
      <c r="L24" s="25" t="s">
        <v>245</v>
      </c>
      <c r="M24" s="25"/>
      <c r="N24" s="25"/>
      <c r="O24" s="25" t="s">
        <v>246</v>
      </c>
      <c r="P24" s="25" t="s">
        <v>247</v>
      </c>
      <c r="Q24" s="25" t="s">
        <v>248</v>
      </c>
      <c r="R24" s="25" t="s">
        <v>249</v>
      </c>
      <c r="S24" s="25" t="s">
        <v>250</v>
      </c>
      <c r="T24" s="49">
        <v>2023.01</v>
      </c>
      <c r="U24" s="49">
        <v>2023.05</v>
      </c>
      <c r="V24" s="25">
        <v>5.25</v>
      </c>
      <c r="W24" s="25"/>
      <c r="X24" s="25"/>
      <c r="Y24" s="25"/>
      <c r="Z24" s="25"/>
      <c r="AA24" s="25">
        <v>25</v>
      </c>
      <c r="AB24" s="25">
        <v>25</v>
      </c>
      <c r="AC24" s="25" t="s">
        <v>139</v>
      </c>
      <c r="AD24" s="25" t="s">
        <v>139</v>
      </c>
      <c r="AE24" s="25"/>
      <c r="AF24" s="25" t="s">
        <v>141</v>
      </c>
      <c r="AG24" s="25" t="s">
        <v>141</v>
      </c>
      <c r="AH24" s="25" t="s">
        <v>141</v>
      </c>
      <c r="AI24" s="25" t="s">
        <v>142</v>
      </c>
      <c r="AJ24" s="25" t="s">
        <v>141</v>
      </c>
      <c r="AK24" s="25"/>
      <c r="AL24" s="25" t="s">
        <v>261</v>
      </c>
      <c r="AM24" s="50">
        <v>13892612266</v>
      </c>
    </row>
    <row r="25" s="8" customFormat="1" ht="38.1" customHeight="1" spans="1:39">
      <c r="A25" s="23">
        <v>15</v>
      </c>
      <c r="B25" s="27"/>
      <c r="C25" s="24" t="s">
        <v>262</v>
      </c>
      <c r="D25" s="25" t="s">
        <v>263</v>
      </c>
      <c r="E25" s="32" t="s">
        <v>126</v>
      </c>
      <c r="F25" s="25" t="s">
        <v>264</v>
      </c>
      <c r="G25" s="25" t="s">
        <v>241</v>
      </c>
      <c r="H25" s="25" t="s">
        <v>242</v>
      </c>
      <c r="I25" s="25" t="s">
        <v>263</v>
      </c>
      <c r="J25" s="25" t="s">
        <v>265</v>
      </c>
      <c r="K25" s="25" t="s">
        <v>244</v>
      </c>
      <c r="L25" s="25" t="s">
        <v>245</v>
      </c>
      <c r="M25" s="25"/>
      <c r="N25" s="25"/>
      <c r="O25" s="25" t="s">
        <v>246</v>
      </c>
      <c r="P25" s="25" t="s">
        <v>247</v>
      </c>
      <c r="Q25" s="25" t="s">
        <v>248</v>
      </c>
      <c r="R25" s="25" t="s">
        <v>249</v>
      </c>
      <c r="S25" s="25" t="s">
        <v>250</v>
      </c>
      <c r="T25" s="49">
        <v>2023.01</v>
      </c>
      <c r="U25" s="49">
        <v>2023.05</v>
      </c>
      <c r="V25" s="25">
        <v>12.8</v>
      </c>
      <c r="W25" s="25"/>
      <c r="X25" s="25"/>
      <c r="Y25" s="25"/>
      <c r="Z25" s="25"/>
      <c r="AA25" s="25">
        <v>97</v>
      </c>
      <c r="AB25" s="25">
        <v>97</v>
      </c>
      <c r="AC25" s="25" t="s">
        <v>139</v>
      </c>
      <c r="AD25" s="25" t="s">
        <v>139</v>
      </c>
      <c r="AE25" s="25"/>
      <c r="AF25" s="25" t="s">
        <v>141</v>
      </c>
      <c r="AG25" s="25" t="s">
        <v>141</v>
      </c>
      <c r="AH25" s="25" t="s">
        <v>141</v>
      </c>
      <c r="AI25" s="25" t="s">
        <v>142</v>
      </c>
      <c r="AJ25" s="25" t="s">
        <v>141</v>
      </c>
      <c r="AK25" s="25"/>
      <c r="AL25" s="25" t="s">
        <v>266</v>
      </c>
      <c r="AM25" s="50">
        <v>13892645703</v>
      </c>
    </row>
    <row r="26" s="8" customFormat="1" ht="38.1" customHeight="1" spans="1:39">
      <c r="A26" s="23">
        <v>16</v>
      </c>
      <c r="B26" s="27"/>
      <c r="C26" s="24" t="s">
        <v>267</v>
      </c>
      <c r="D26" s="25" t="s">
        <v>268</v>
      </c>
      <c r="E26" s="32" t="s">
        <v>126</v>
      </c>
      <c r="F26" s="25" t="s">
        <v>269</v>
      </c>
      <c r="G26" s="25" t="s">
        <v>241</v>
      </c>
      <c r="H26" s="25" t="s">
        <v>242</v>
      </c>
      <c r="I26" s="25" t="s">
        <v>270</v>
      </c>
      <c r="J26" s="25" t="s">
        <v>271</v>
      </c>
      <c r="K26" s="25" t="s">
        <v>244</v>
      </c>
      <c r="L26" s="25" t="s">
        <v>245</v>
      </c>
      <c r="M26" s="25"/>
      <c r="N26" s="25"/>
      <c r="O26" s="25" t="s">
        <v>246</v>
      </c>
      <c r="P26" s="25" t="s">
        <v>247</v>
      </c>
      <c r="Q26" s="25" t="s">
        <v>248</v>
      </c>
      <c r="R26" s="25" t="s">
        <v>249</v>
      </c>
      <c r="S26" s="25" t="s">
        <v>250</v>
      </c>
      <c r="T26" s="49">
        <v>2023.01</v>
      </c>
      <c r="U26" s="49">
        <v>2023.05</v>
      </c>
      <c r="V26" s="25">
        <v>45.6</v>
      </c>
      <c r="W26" s="25"/>
      <c r="X26" s="25"/>
      <c r="Y26" s="25"/>
      <c r="Z26" s="25"/>
      <c r="AA26" s="25">
        <v>156</v>
      </c>
      <c r="AB26" s="25">
        <v>156</v>
      </c>
      <c r="AC26" s="25" t="s">
        <v>139</v>
      </c>
      <c r="AD26" s="25" t="s">
        <v>139</v>
      </c>
      <c r="AE26" s="25"/>
      <c r="AF26" s="25" t="s">
        <v>141</v>
      </c>
      <c r="AG26" s="25" t="s">
        <v>141</v>
      </c>
      <c r="AH26" s="25" t="s">
        <v>141</v>
      </c>
      <c r="AI26" s="25" t="s">
        <v>142</v>
      </c>
      <c r="AJ26" s="25" t="s">
        <v>141</v>
      </c>
      <c r="AK26" s="25"/>
      <c r="AL26" s="25" t="s">
        <v>272</v>
      </c>
      <c r="AM26" s="50">
        <v>13772848170</v>
      </c>
    </row>
    <row r="27" s="8" customFormat="1" ht="54" customHeight="1" spans="1:39">
      <c r="A27" s="23">
        <v>17</v>
      </c>
      <c r="B27" s="27"/>
      <c r="C27" s="24" t="s">
        <v>273</v>
      </c>
      <c r="D27" s="25" t="s">
        <v>274</v>
      </c>
      <c r="E27" s="32" t="s">
        <v>126</v>
      </c>
      <c r="F27" s="25" t="s">
        <v>275</v>
      </c>
      <c r="G27" s="25" t="s">
        <v>241</v>
      </c>
      <c r="H27" s="25" t="s">
        <v>242</v>
      </c>
      <c r="I27" s="25" t="s">
        <v>274</v>
      </c>
      <c r="J27" s="25" t="s">
        <v>276</v>
      </c>
      <c r="K27" s="25" t="s">
        <v>244</v>
      </c>
      <c r="L27" s="25" t="s">
        <v>245</v>
      </c>
      <c r="M27" s="25"/>
      <c r="N27" s="25"/>
      <c r="O27" s="25" t="s">
        <v>246</v>
      </c>
      <c r="P27" s="25" t="s">
        <v>247</v>
      </c>
      <c r="Q27" s="25" t="s">
        <v>248</v>
      </c>
      <c r="R27" s="25" t="s">
        <v>249</v>
      </c>
      <c r="S27" s="25" t="s">
        <v>250</v>
      </c>
      <c r="T27" s="49">
        <v>2023.01</v>
      </c>
      <c r="U27" s="49">
        <v>2023.05</v>
      </c>
      <c r="V27" s="25">
        <v>17.51</v>
      </c>
      <c r="W27" s="25"/>
      <c r="X27" s="25"/>
      <c r="Y27" s="25"/>
      <c r="Z27" s="25"/>
      <c r="AA27" s="25">
        <v>24</v>
      </c>
      <c r="AB27" s="25">
        <v>71</v>
      </c>
      <c r="AC27" s="25" t="s">
        <v>139</v>
      </c>
      <c r="AD27" s="25" t="s">
        <v>139</v>
      </c>
      <c r="AE27" s="25"/>
      <c r="AF27" s="25" t="s">
        <v>141</v>
      </c>
      <c r="AG27" s="25" t="s">
        <v>141</v>
      </c>
      <c r="AH27" s="25" t="s">
        <v>141</v>
      </c>
      <c r="AI27" s="25" t="s">
        <v>142</v>
      </c>
      <c r="AJ27" s="25" t="s">
        <v>141</v>
      </c>
      <c r="AK27" s="25"/>
      <c r="AL27" s="25" t="s">
        <v>277</v>
      </c>
      <c r="AM27" s="50">
        <v>15829860688</v>
      </c>
    </row>
    <row r="28" s="8" customFormat="1" ht="38.1" customHeight="1" spans="1:39">
      <c r="A28" s="23">
        <v>18</v>
      </c>
      <c r="B28" s="27"/>
      <c r="C28" s="24" t="s">
        <v>278</v>
      </c>
      <c r="D28" s="25" t="s">
        <v>279</v>
      </c>
      <c r="E28" s="32" t="s">
        <v>126</v>
      </c>
      <c r="F28" s="25" t="s">
        <v>280</v>
      </c>
      <c r="G28" s="25" t="s">
        <v>281</v>
      </c>
      <c r="H28" s="25" t="s">
        <v>282</v>
      </c>
      <c r="I28" s="25" t="s">
        <v>283</v>
      </c>
      <c r="J28" s="25"/>
      <c r="K28" s="25">
        <v>1</v>
      </c>
      <c r="L28" s="25">
        <v>2023</v>
      </c>
      <c r="M28" s="25"/>
      <c r="N28" s="25" t="s">
        <v>284</v>
      </c>
      <c r="O28" s="25" t="s">
        <v>285</v>
      </c>
      <c r="P28" s="25">
        <v>3</v>
      </c>
      <c r="Q28" s="25">
        <v>1</v>
      </c>
      <c r="R28" s="25" t="s">
        <v>137</v>
      </c>
      <c r="S28" s="25" t="s">
        <v>286</v>
      </c>
      <c r="T28" s="49">
        <v>2023.1</v>
      </c>
      <c r="U28" s="49">
        <v>45261</v>
      </c>
      <c r="V28" s="25">
        <v>8</v>
      </c>
      <c r="W28" s="25"/>
      <c r="X28" s="25"/>
      <c r="Y28" s="25"/>
      <c r="Z28" s="25"/>
      <c r="AA28" s="25">
        <v>173</v>
      </c>
      <c r="AB28" s="25">
        <v>63</v>
      </c>
      <c r="AC28" s="25" t="s">
        <v>139</v>
      </c>
      <c r="AD28" s="25" t="s">
        <v>139</v>
      </c>
      <c r="AE28" s="25" t="s">
        <v>141</v>
      </c>
      <c r="AF28" s="25" t="s">
        <v>141</v>
      </c>
      <c r="AG28" s="25" t="s">
        <v>141</v>
      </c>
      <c r="AH28" s="25" t="s">
        <v>139</v>
      </c>
      <c r="AI28" s="25" t="s">
        <v>142</v>
      </c>
      <c r="AJ28" s="25" t="s">
        <v>141</v>
      </c>
      <c r="AK28" s="25" t="s">
        <v>287</v>
      </c>
      <c r="AL28" s="25" t="s">
        <v>288</v>
      </c>
      <c r="AM28" s="50">
        <v>15877535926</v>
      </c>
    </row>
    <row r="29" s="8" customFormat="1" ht="51" customHeight="1" spans="1:39">
      <c r="A29" s="23">
        <v>19</v>
      </c>
      <c r="B29" s="27"/>
      <c r="C29" s="24" t="s">
        <v>289</v>
      </c>
      <c r="D29" s="25" t="s">
        <v>290</v>
      </c>
      <c r="E29" s="32" t="s">
        <v>126</v>
      </c>
      <c r="F29" s="25" t="s">
        <v>291</v>
      </c>
      <c r="G29" s="25" t="s">
        <v>281</v>
      </c>
      <c r="H29" s="25" t="s">
        <v>282</v>
      </c>
      <c r="I29" s="25" t="s">
        <v>292</v>
      </c>
      <c r="J29" s="25" t="s">
        <v>293</v>
      </c>
      <c r="K29" s="25">
        <v>1</v>
      </c>
      <c r="L29" s="25">
        <v>2023</v>
      </c>
      <c r="M29" s="25" t="s">
        <v>294</v>
      </c>
      <c r="N29" s="25" t="s">
        <v>295</v>
      </c>
      <c r="O29" s="25" t="s">
        <v>285</v>
      </c>
      <c r="P29" s="25">
        <v>1</v>
      </c>
      <c r="Q29" s="25">
        <v>1</v>
      </c>
      <c r="R29" s="25" t="s">
        <v>137</v>
      </c>
      <c r="S29" s="25" t="s">
        <v>286</v>
      </c>
      <c r="T29" s="49">
        <v>44866</v>
      </c>
      <c r="U29" s="49">
        <v>45047</v>
      </c>
      <c r="V29" s="25">
        <v>14.85</v>
      </c>
      <c r="W29" s="25"/>
      <c r="X29" s="25"/>
      <c r="Y29" s="25"/>
      <c r="Z29" s="25"/>
      <c r="AA29" s="25">
        <v>107</v>
      </c>
      <c r="AB29" s="25">
        <v>107</v>
      </c>
      <c r="AC29" s="25" t="s">
        <v>139</v>
      </c>
      <c r="AD29" s="25" t="s">
        <v>139</v>
      </c>
      <c r="AE29" s="25"/>
      <c r="AF29" s="25" t="s">
        <v>141</v>
      </c>
      <c r="AG29" s="25" t="s">
        <v>141</v>
      </c>
      <c r="AH29" s="25" t="s">
        <v>139</v>
      </c>
      <c r="AI29" s="25" t="s">
        <v>142</v>
      </c>
      <c r="AJ29" s="25" t="s">
        <v>139</v>
      </c>
      <c r="AK29" s="25" t="s">
        <v>287</v>
      </c>
      <c r="AL29" s="25" t="s">
        <v>296</v>
      </c>
      <c r="AM29" s="50">
        <v>13571680192</v>
      </c>
    </row>
    <row r="30" s="8" customFormat="1" ht="38.1" customHeight="1" spans="1:39">
      <c r="A30" s="23">
        <v>20</v>
      </c>
      <c r="B30" s="27"/>
      <c r="C30" s="24" t="s">
        <v>297</v>
      </c>
      <c r="D30" s="36" t="s">
        <v>298</v>
      </c>
      <c r="E30" s="32" t="s">
        <v>126</v>
      </c>
      <c r="F30" s="25" t="s">
        <v>299</v>
      </c>
      <c r="G30" s="25" t="s">
        <v>300</v>
      </c>
      <c r="H30" s="25" t="s">
        <v>282</v>
      </c>
      <c r="I30" s="25" t="s">
        <v>301</v>
      </c>
      <c r="J30" s="25" t="s">
        <v>302</v>
      </c>
      <c r="K30" s="25">
        <v>1</v>
      </c>
      <c r="L30" s="25">
        <v>2023</v>
      </c>
      <c r="M30" s="25" t="s">
        <v>303</v>
      </c>
      <c r="N30" s="25" t="s">
        <v>304</v>
      </c>
      <c r="O30" s="25" t="s">
        <v>285</v>
      </c>
      <c r="P30" s="25" t="s">
        <v>305</v>
      </c>
      <c r="Q30" s="25">
        <v>1</v>
      </c>
      <c r="R30" s="25" t="s">
        <v>137</v>
      </c>
      <c r="S30" s="25" t="s">
        <v>286</v>
      </c>
      <c r="T30" s="49">
        <v>44927</v>
      </c>
      <c r="U30" s="49">
        <v>45200</v>
      </c>
      <c r="V30" s="25">
        <v>19.32</v>
      </c>
      <c r="W30" s="25"/>
      <c r="X30" s="25"/>
      <c r="Y30" s="25"/>
      <c r="Z30" s="25"/>
      <c r="AA30" s="25">
        <v>130</v>
      </c>
      <c r="AB30" s="25">
        <v>36</v>
      </c>
      <c r="AC30" s="25" t="s">
        <v>139</v>
      </c>
      <c r="AD30" s="25" t="s">
        <v>139</v>
      </c>
      <c r="AE30" s="25"/>
      <c r="AF30" s="25" t="s">
        <v>141</v>
      </c>
      <c r="AG30" s="25" t="s">
        <v>141</v>
      </c>
      <c r="AH30" s="25" t="s">
        <v>139</v>
      </c>
      <c r="AI30" s="25" t="s">
        <v>142</v>
      </c>
      <c r="AJ30" s="25"/>
      <c r="AK30" s="25" t="s">
        <v>287</v>
      </c>
      <c r="AL30" s="25" t="s">
        <v>306</v>
      </c>
      <c r="AM30" s="50" t="s">
        <v>307</v>
      </c>
    </row>
    <row r="31" s="8" customFormat="1" ht="48" customHeight="1" spans="1:39">
      <c r="A31" s="23">
        <v>21</v>
      </c>
      <c r="B31" s="27"/>
      <c r="C31" s="24" t="s">
        <v>308</v>
      </c>
      <c r="D31" s="36" t="s">
        <v>309</v>
      </c>
      <c r="E31" s="32" t="s">
        <v>126</v>
      </c>
      <c r="F31" s="25" t="s">
        <v>310</v>
      </c>
      <c r="G31" s="25" t="s">
        <v>311</v>
      </c>
      <c r="H31" s="25" t="s">
        <v>282</v>
      </c>
      <c r="I31" s="25" t="s">
        <v>312</v>
      </c>
      <c r="J31" s="25" t="s">
        <v>313</v>
      </c>
      <c r="K31" s="25">
        <v>1</v>
      </c>
      <c r="L31" s="25">
        <v>2023</v>
      </c>
      <c r="M31" s="25" t="s">
        <v>303</v>
      </c>
      <c r="N31" s="25" t="s">
        <v>314</v>
      </c>
      <c r="O31" s="25" t="s">
        <v>315</v>
      </c>
      <c r="P31" s="25">
        <v>1</v>
      </c>
      <c r="Q31" s="25">
        <v>1</v>
      </c>
      <c r="R31" s="25" t="s">
        <v>137</v>
      </c>
      <c r="S31" s="25" t="s">
        <v>286</v>
      </c>
      <c r="T31" s="49">
        <v>44986</v>
      </c>
      <c r="U31" s="49">
        <v>45261</v>
      </c>
      <c r="V31" s="25">
        <v>24</v>
      </c>
      <c r="W31" s="25"/>
      <c r="X31" s="25"/>
      <c r="Y31" s="25"/>
      <c r="Z31" s="25"/>
      <c r="AA31" s="25">
        <v>173</v>
      </c>
      <c r="AB31" s="25">
        <v>40</v>
      </c>
      <c r="AC31" s="25" t="s">
        <v>139</v>
      </c>
      <c r="AD31" s="25" t="s">
        <v>139</v>
      </c>
      <c r="AE31" s="25"/>
      <c r="AF31" s="25" t="s">
        <v>141</v>
      </c>
      <c r="AG31" s="25" t="s">
        <v>316</v>
      </c>
      <c r="AH31" s="25" t="s">
        <v>139</v>
      </c>
      <c r="AI31" s="25" t="s">
        <v>142</v>
      </c>
      <c r="AJ31" s="25"/>
      <c r="AK31" s="25" t="s">
        <v>287</v>
      </c>
      <c r="AL31" s="25" t="s">
        <v>317</v>
      </c>
      <c r="AM31" s="50">
        <v>18791620516</v>
      </c>
    </row>
    <row r="32" s="8" customFormat="1" ht="43" customHeight="1" spans="1:39">
      <c r="A32" s="23">
        <v>22</v>
      </c>
      <c r="B32" s="27"/>
      <c r="C32" s="24" t="s">
        <v>318</v>
      </c>
      <c r="D32" s="36" t="s">
        <v>319</v>
      </c>
      <c r="E32" s="32" t="s">
        <v>126</v>
      </c>
      <c r="F32" s="25" t="s">
        <v>320</v>
      </c>
      <c r="G32" s="25" t="s">
        <v>321</v>
      </c>
      <c r="H32" s="25" t="s">
        <v>282</v>
      </c>
      <c r="I32" s="25" t="s">
        <v>322</v>
      </c>
      <c r="J32" s="25" t="s">
        <v>323</v>
      </c>
      <c r="K32" s="25">
        <v>1</v>
      </c>
      <c r="L32" s="25">
        <v>2023</v>
      </c>
      <c r="M32" s="25" t="s">
        <v>303</v>
      </c>
      <c r="N32" s="25" t="s">
        <v>324</v>
      </c>
      <c r="O32" s="25" t="s">
        <v>325</v>
      </c>
      <c r="P32" s="25">
        <v>1</v>
      </c>
      <c r="Q32" s="25">
        <v>1</v>
      </c>
      <c r="R32" s="25" t="s">
        <v>137</v>
      </c>
      <c r="S32" s="25" t="s">
        <v>286</v>
      </c>
      <c r="T32" s="49">
        <v>44986</v>
      </c>
      <c r="U32" s="49">
        <v>45261</v>
      </c>
      <c r="V32" s="25">
        <v>6</v>
      </c>
      <c r="W32" s="25"/>
      <c r="X32" s="25"/>
      <c r="Y32" s="25"/>
      <c r="Z32" s="25"/>
      <c r="AA32" s="25">
        <v>25</v>
      </c>
      <c r="AB32" s="25">
        <v>25</v>
      </c>
      <c r="AC32" s="25" t="s">
        <v>139</v>
      </c>
      <c r="AD32" s="25" t="s">
        <v>139</v>
      </c>
      <c r="AE32" s="25"/>
      <c r="AF32" s="25" t="s">
        <v>141</v>
      </c>
      <c r="AG32" s="25" t="s">
        <v>316</v>
      </c>
      <c r="AH32" s="25" t="s">
        <v>139</v>
      </c>
      <c r="AI32" s="25" t="s">
        <v>142</v>
      </c>
      <c r="AJ32" s="25"/>
      <c r="AK32" s="25" t="s">
        <v>287</v>
      </c>
      <c r="AL32" s="25" t="s">
        <v>326</v>
      </c>
      <c r="AM32" s="50">
        <v>18791620516</v>
      </c>
    </row>
    <row r="33" s="8" customFormat="1" ht="38.1" customHeight="1" spans="1:39">
      <c r="A33" s="23">
        <v>23</v>
      </c>
      <c r="B33" s="27"/>
      <c r="C33" s="24" t="s">
        <v>327</v>
      </c>
      <c r="D33" s="36" t="s">
        <v>328</v>
      </c>
      <c r="E33" s="32" t="s">
        <v>126</v>
      </c>
      <c r="F33" s="25" t="s">
        <v>329</v>
      </c>
      <c r="G33" s="25" t="s">
        <v>330</v>
      </c>
      <c r="H33" s="25" t="s">
        <v>282</v>
      </c>
      <c r="I33" s="25" t="s">
        <v>331</v>
      </c>
      <c r="J33" s="25" t="s">
        <v>332</v>
      </c>
      <c r="K33" s="25">
        <v>1</v>
      </c>
      <c r="L33" s="25">
        <v>2023</v>
      </c>
      <c r="M33" s="25" t="s">
        <v>333</v>
      </c>
      <c r="N33" s="25" t="s">
        <v>334</v>
      </c>
      <c r="O33" s="25" t="s">
        <v>335</v>
      </c>
      <c r="P33" s="25">
        <v>1</v>
      </c>
      <c r="Q33" s="25">
        <v>1</v>
      </c>
      <c r="R33" s="25" t="s">
        <v>336</v>
      </c>
      <c r="S33" s="25" t="s">
        <v>286</v>
      </c>
      <c r="T33" s="49">
        <v>44986</v>
      </c>
      <c r="U33" s="49">
        <v>45261</v>
      </c>
      <c r="V33" s="25">
        <v>11.2</v>
      </c>
      <c r="W33" s="25"/>
      <c r="X33" s="25"/>
      <c r="Y33" s="25"/>
      <c r="Z33" s="25"/>
      <c r="AA33" s="25">
        <v>82</v>
      </c>
      <c r="AB33" s="25">
        <v>82</v>
      </c>
      <c r="AC33" s="25" t="s">
        <v>139</v>
      </c>
      <c r="AD33" s="25" t="s">
        <v>139</v>
      </c>
      <c r="AE33" s="25"/>
      <c r="AF33" s="25" t="s">
        <v>141</v>
      </c>
      <c r="AG33" s="25" t="s">
        <v>139</v>
      </c>
      <c r="AH33" s="25" t="s">
        <v>139</v>
      </c>
      <c r="AI33" s="25" t="s">
        <v>142</v>
      </c>
      <c r="AJ33" s="25" t="s">
        <v>139</v>
      </c>
      <c r="AK33" s="25" t="s">
        <v>287</v>
      </c>
      <c r="AL33" s="25" t="s">
        <v>337</v>
      </c>
      <c r="AM33" s="50">
        <v>13891668821</v>
      </c>
    </row>
    <row r="34" s="8" customFormat="1" ht="45" customHeight="1" spans="1:39">
      <c r="A34" s="23">
        <v>24</v>
      </c>
      <c r="B34" s="27"/>
      <c r="C34" s="24" t="s">
        <v>338</v>
      </c>
      <c r="D34" s="36" t="s">
        <v>339</v>
      </c>
      <c r="E34" s="32" t="s">
        <v>126</v>
      </c>
      <c r="F34" s="25" t="s">
        <v>340</v>
      </c>
      <c r="G34" s="25" t="s">
        <v>341</v>
      </c>
      <c r="H34" s="25" t="s">
        <v>342</v>
      </c>
      <c r="I34" s="25" t="s">
        <v>339</v>
      </c>
      <c r="J34" s="25" t="s">
        <v>339</v>
      </c>
      <c r="K34" s="25">
        <v>1</v>
      </c>
      <c r="L34" s="25">
        <v>2023</v>
      </c>
      <c r="M34" s="25" t="s">
        <v>343</v>
      </c>
      <c r="N34" s="25" t="s">
        <v>341</v>
      </c>
      <c r="O34" s="25" t="s">
        <v>341</v>
      </c>
      <c r="P34" s="25">
        <v>1</v>
      </c>
      <c r="Q34" s="25">
        <v>1</v>
      </c>
      <c r="R34" s="25" t="s">
        <v>137</v>
      </c>
      <c r="S34" s="25" t="s">
        <v>286</v>
      </c>
      <c r="T34" s="49">
        <v>44621</v>
      </c>
      <c r="U34" s="49">
        <v>44896</v>
      </c>
      <c r="V34" s="25">
        <v>15.6</v>
      </c>
      <c r="W34" s="25"/>
      <c r="X34" s="25"/>
      <c r="Y34" s="25"/>
      <c r="Z34" s="25"/>
      <c r="AA34" s="25" t="s">
        <v>344</v>
      </c>
      <c r="AB34" s="25" t="s">
        <v>344</v>
      </c>
      <c r="AC34" s="25" t="s">
        <v>139</v>
      </c>
      <c r="AD34" s="25" t="s">
        <v>141</v>
      </c>
      <c r="AE34" s="25"/>
      <c r="AF34" s="25" t="s">
        <v>141</v>
      </c>
      <c r="AG34" s="25" t="s">
        <v>139</v>
      </c>
      <c r="AH34" s="25" t="s">
        <v>139</v>
      </c>
      <c r="AI34" s="25" t="s">
        <v>142</v>
      </c>
      <c r="AJ34" s="25" t="s">
        <v>141</v>
      </c>
      <c r="AK34" s="25" t="s">
        <v>287</v>
      </c>
      <c r="AL34" s="25" t="s">
        <v>345</v>
      </c>
      <c r="AM34" s="50">
        <v>13630209291</v>
      </c>
    </row>
    <row r="35" s="8" customFormat="1" ht="46" customHeight="1" spans="1:39">
      <c r="A35" s="23">
        <v>25</v>
      </c>
      <c r="B35" s="27"/>
      <c r="C35" s="24" t="s">
        <v>346</v>
      </c>
      <c r="D35" s="36" t="s">
        <v>347</v>
      </c>
      <c r="E35" s="32" t="s">
        <v>126</v>
      </c>
      <c r="F35" s="25" t="s">
        <v>348</v>
      </c>
      <c r="G35" s="25" t="s">
        <v>349</v>
      </c>
      <c r="H35" s="25" t="s">
        <v>342</v>
      </c>
      <c r="I35" s="25" t="s">
        <v>350</v>
      </c>
      <c r="J35" s="25" t="s">
        <v>351</v>
      </c>
      <c r="K35" s="25">
        <v>1</v>
      </c>
      <c r="L35" s="25">
        <v>2023</v>
      </c>
      <c r="M35" s="25" t="s">
        <v>352</v>
      </c>
      <c r="N35" s="25" t="s">
        <v>353</v>
      </c>
      <c r="O35" s="25" t="s">
        <v>354</v>
      </c>
      <c r="P35" s="25">
        <v>1</v>
      </c>
      <c r="Q35" s="25">
        <v>1</v>
      </c>
      <c r="R35" s="25" t="s">
        <v>137</v>
      </c>
      <c r="S35" s="25" t="s">
        <v>286</v>
      </c>
      <c r="T35" s="49">
        <v>44987</v>
      </c>
      <c r="U35" s="49">
        <v>45262</v>
      </c>
      <c r="V35" s="25">
        <v>4.44</v>
      </c>
      <c r="W35" s="25"/>
      <c r="X35" s="25"/>
      <c r="Y35" s="25"/>
      <c r="Z35" s="25"/>
      <c r="AA35" s="25">
        <v>27</v>
      </c>
      <c r="AB35" s="25">
        <v>27</v>
      </c>
      <c r="AC35" s="25" t="s">
        <v>139</v>
      </c>
      <c r="AD35" s="25" t="s">
        <v>139</v>
      </c>
      <c r="AE35" s="25"/>
      <c r="AF35" s="25" t="s">
        <v>141</v>
      </c>
      <c r="AG35" s="25" t="s">
        <v>139</v>
      </c>
      <c r="AH35" s="25" t="s">
        <v>139</v>
      </c>
      <c r="AI35" s="25" t="s">
        <v>142</v>
      </c>
      <c r="AJ35" s="25" t="s">
        <v>141</v>
      </c>
      <c r="AK35" s="25" t="s">
        <v>355</v>
      </c>
      <c r="AL35" s="25" t="s">
        <v>356</v>
      </c>
      <c r="AM35" s="50">
        <v>15191660511</v>
      </c>
    </row>
    <row r="36" s="8" customFormat="1" ht="48" customHeight="1" spans="1:39">
      <c r="A36" s="23">
        <v>26</v>
      </c>
      <c r="B36" s="27"/>
      <c r="C36" s="24" t="s">
        <v>357</v>
      </c>
      <c r="D36" s="25" t="s">
        <v>358</v>
      </c>
      <c r="E36" s="32" t="s">
        <v>126</v>
      </c>
      <c r="F36" s="25" t="s">
        <v>359</v>
      </c>
      <c r="G36" s="25" t="s">
        <v>360</v>
      </c>
      <c r="H36" s="25" t="s">
        <v>360</v>
      </c>
      <c r="I36" s="25" t="s">
        <v>361</v>
      </c>
      <c r="J36" s="25" t="s">
        <v>361</v>
      </c>
      <c r="K36" s="25">
        <v>1</v>
      </c>
      <c r="L36" s="25">
        <v>2023</v>
      </c>
      <c r="M36" s="25" t="s">
        <v>303</v>
      </c>
      <c r="N36" s="25" t="s">
        <v>360</v>
      </c>
      <c r="O36" s="25" t="s">
        <v>362</v>
      </c>
      <c r="P36" s="25" t="s">
        <v>305</v>
      </c>
      <c r="Q36" s="25">
        <v>1</v>
      </c>
      <c r="R36" s="25" t="s">
        <v>137</v>
      </c>
      <c r="S36" s="25" t="s">
        <v>286</v>
      </c>
      <c r="T36" s="49">
        <v>44987</v>
      </c>
      <c r="U36" s="49">
        <v>45262</v>
      </c>
      <c r="V36" s="25">
        <v>21</v>
      </c>
      <c r="W36" s="25"/>
      <c r="X36" s="25"/>
      <c r="Y36" s="25"/>
      <c r="Z36" s="25"/>
      <c r="AA36" s="25">
        <v>35</v>
      </c>
      <c r="AB36" s="25">
        <v>35</v>
      </c>
      <c r="AC36" s="25" t="s">
        <v>139</v>
      </c>
      <c r="AD36" s="25" t="s">
        <v>139</v>
      </c>
      <c r="AE36" s="25"/>
      <c r="AF36" s="25" t="s">
        <v>141</v>
      </c>
      <c r="AG36" s="25" t="s">
        <v>139</v>
      </c>
      <c r="AH36" s="25" t="s">
        <v>139</v>
      </c>
      <c r="AI36" s="25" t="s">
        <v>142</v>
      </c>
      <c r="AJ36" s="25" t="s">
        <v>141</v>
      </c>
      <c r="AK36" s="25" t="s">
        <v>355</v>
      </c>
      <c r="AL36" s="25" t="s">
        <v>363</v>
      </c>
      <c r="AM36" s="50">
        <v>18291650880</v>
      </c>
    </row>
    <row r="37" s="8" customFormat="1" ht="38.1" customHeight="1" spans="1:39">
      <c r="A37" s="23">
        <v>27</v>
      </c>
      <c r="B37" s="27"/>
      <c r="C37" s="24" t="s">
        <v>364</v>
      </c>
      <c r="D37" s="36" t="s">
        <v>365</v>
      </c>
      <c r="E37" s="32" t="s">
        <v>126</v>
      </c>
      <c r="F37" s="25" t="s">
        <v>366</v>
      </c>
      <c r="G37" s="25" t="s">
        <v>349</v>
      </c>
      <c r="H37" s="25" t="s">
        <v>360</v>
      </c>
      <c r="I37" s="25" t="s">
        <v>367</v>
      </c>
      <c r="J37" s="25" t="s">
        <v>365</v>
      </c>
      <c r="K37" s="25">
        <v>1</v>
      </c>
      <c r="L37" s="25">
        <v>2023</v>
      </c>
      <c r="M37" s="25" t="s">
        <v>368</v>
      </c>
      <c r="N37" s="25" t="s">
        <v>369</v>
      </c>
      <c r="O37" s="25" t="s">
        <v>370</v>
      </c>
      <c r="P37" s="25" t="s">
        <v>305</v>
      </c>
      <c r="Q37" s="25">
        <v>1</v>
      </c>
      <c r="R37" s="25" t="s">
        <v>137</v>
      </c>
      <c r="S37" s="25" t="s">
        <v>286</v>
      </c>
      <c r="T37" s="49">
        <v>2023.2</v>
      </c>
      <c r="U37" s="49">
        <v>2023.7</v>
      </c>
      <c r="V37" s="25">
        <v>7.7</v>
      </c>
      <c r="W37" s="25"/>
      <c r="X37" s="25"/>
      <c r="Y37" s="25"/>
      <c r="Z37" s="25"/>
      <c r="AA37" s="25">
        <v>60</v>
      </c>
      <c r="AB37" s="25">
        <v>60</v>
      </c>
      <c r="AC37" s="25" t="s">
        <v>139</v>
      </c>
      <c r="AD37" s="25" t="s">
        <v>139</v>
      </c>
      <c r="AE37" s="25"/>
      <c r="AF37" s="25" t="s">
        <v>141</v>
      </c>
      <c r="AG37" s="25" t="s">
        <v>141</v>
      </c>
      <c r="AH37" s="25" t="s">
        <v>139</v>
      </c>
      <c r="AI37" s="25" t="s">
        <v>142</v>
      </c>
      <c r="AJ37" s="25" t="s">
        <v>141</v>
      </c>
      <c r="AK37" s="25" t="s">
        <v>355</v>
      </c>
      <c r="AL37" s="25" t="s">
        <v>371</v>
      </c>
      <c r="AM37" s="50">
        <v>18992658746</v>
      </c>
    </row>
    <row r="38" s="8" customFormat="1" ht="38.1" customHeight="1" spans="1:39">
      <c r="A38" s="23">
        <v>28</v>
      </c>
      <c r="B38" s="27"/>
      <c r="C38" s="24" t="s">
        <v>372</v>
      </c>
      <c r="D38" s="36" t="s">
        <v>373</v>
      </c>
      <c r="E38" s="32" t="s">
        <v>126</v>
      </c>
      <c r="F38" s="25" t="s">
        <v>374</v>
      </c>
      <c r="G38" s="25" t="s">
        <v>375</v>
      </c>
      <c r="H38" s="25" t="s">
        <v>282</v>
      </c>
      <c r="I38" s="25" t="s">
        <v>376</v>
      </c>
      <c r="J38" s="25" t="s">
        <v>377</v>
      </c>
      <c r="K38" s="25" t="s">
        <v>378</v>
      </c>
      <c r="L38" s="25" t="s">
        <v>379</v>
      </c>
      <c r="M38" s="25" t="s">
        <v>380</v>
      </c>
      <c r="N38" s="25" t="s">
        <v>381</v>
      </c>
      <c r="O38" s="25" t="s">
        <v>382</v>
      </c>
      <c r="P38" s="25" t="s">
        <v>383</v>
      </c>
      <c r="Q38" s="25" t="s">
        <v>384</v>
      </c>
      <c r="R38" s="25" t="s">
        <v>137</v>
      </c>
      <c r="S38" s="25" t="s">
        <v>385</v>
      </c>
      <c r="T38" s="49">
        <v>44927</v>
      </c>
      <c r="U38" s="49">
        <v>45200</v>
      </c>
      <c r="V38" s="25">
        <v>19.2</v>
      </c>
      <c r="W38" s="25"/>
      <c r="X38" s="25"/>
      <c r="Y38" s="25"/>
      <c r="Z38" s="25"/>
      <c r="AA38" s="25">
        <v>108</v>
      </c>
      <c r="AB38" s="25">
        <v>108</v>
      </c>
      <c r="AC38" s="25" t="s">
        <v>139</v>
      </c>
      <c r="AD38" s="25" t="s">
        <v>139</v>
      </c>
      <c r="AE38" s="25" t="s">
        <v>139</v>
      </c>
      <c r="AF38" s="25" t="s">
        <v>141</v>
      </c>
      <c r="AG38" s="25" t="s">
        <v>139</v>
      </c>
      <c r="AH38" s="25" t="s">
        <v>139</v>
      </c>
      <c r="AI38" s="25" t="s">
        <v>142</v>
      </c>
      <c r="AJ38" s="25" t="s">
        <v>139</v>
      </c>
      <c r="AK38" s="25" t="s">
        <v>139</v>
      </c>
      <c r="AL38" s="25" t="s">
        <v>386</v>
      </c>
      <c r="AM38" s="50">
        <v>15319320929</v>
      </c>
    </row>
    <row r="39" s="8" customFormat="1" ht="38.1" customHeight="1" spans="1:39">
      <c r="A39" s="23">
        <v>29</v>
      </c>
      <c r="B39" s="27"/>
      <c r="C39" s="24" t="s">
        <v>387</v>
      </c>
      <c r="D39" s="36" t="s">
        <v>388</v>
      </c>
      <c r="E39" s="32" t="s">
        <v>126</v>
      </c>
      <c r="F39" s="25" t="s">
        <v>389</v>
      </c>
      <c r="G39" s="25" t="s">
        <v>390</v>
      </c>
      <c r="H39" s="25" t="s">
        <v>282</v>
      </c>
      <c r="I39" s="25" t="s">
        <v>391</v>
      </c>
      <c r="J39" s="25" t="s">
        <v>392</v>
      </c>
      <c r="K39" s="25" t="s">
        <v>393</v>
      </c>
      <c r="L39" s="25" t="s">
        <v>379</v>
      </c>
      <c r="M39" s="25" t="s">
        <v>394</v>
      </c>
      <c r="N39" s="25" t="s">
        <v>395</v>
      </c>
      <c r="O39" s="25" t="s">
        <v>396</v>
      </c>
      <c r="P39" s="25" t="s">
        <v>397</v>
      </c>
      <c r="Q39" s="25" t="s">
        <v>398</v>
      </c>
      <c r="R39" s="25" t="s">
        <v>137</v>
      </c>
      <c r="S39" s="25" t="s">
        <v>385</v>
      </c>
      <c r="T39" s="49">
        <v>44835</v>
      </c>
      <c r="U39" s="49">
        <v>45170</v>
      </c>
      <c r="V39" s="25">
        <v>20.04</v>
      </c>
      <c r="W39" s="25"/>
      <c r="X39" s="25"/>
      <c r="Y39" s="25"/>
      <c r="Z39" s="25"/>
      <c r="AA39" s="25" t="s">
        <v>399</v>
      </c>
      <c r="AB39" s="25">
        <v>88</v>
      </c>
      <c r="AC39" s="25" t="s">
        <v>139</v>
      </c>
      <c r="AD39" s="25" t="s">
        <v>139</v>
      </c>
      <c r="AE39" s="25" t="s">
        <v>141</v>
      </c>
      <c r="AF39" s="25" t="s">
        <v>139</v>
      </c>
      <c r="AG39" s="25" t="s">
        <v>139</v>
      </c>
      <c r="AH39" s="25" t="s">
        <v>139</v>
      </c>
      <c r="AI39" s="25" t="s">
        <v>142</v>
      </c>
      <c r="AJ39" s="25" t="s">
        <v>139</v>
      </c>
      <c r="AK39" s="25" t="s">
        <v>139</v>
      </c>
      <c r="AL39" s="25" t="s">
        <v>400</v>
      </c>
      <c r="AM39" s="50" t="s">
        <v>401</v>
      </c>
    </row>
    <row r="40" s="8" customFormat="1" ht="55" customHeight="1" spans="1:39">
      <c r="A40" s="23">
        <v>30</v>
      </c>
      <c r="B40" s="27"/>
      <c r="C40" s="24" t="s">
        <v>402</v>
      </c>
      <c r="D40" s="36" t="s">
        <v>403</v>
      </c>
      <c r="E40" s="32" t="s">
        <v>126</v>
      </c>
      <c r="F40" s="25" t="s">
        <v>404</v>
      </c>
      <c r="G40" s="25" t="s">
        <v>390</v>
      </c>
      <c r="H40" s="25" t="s">
        <v>282</v>
      </c>
      <c r="I40" s="25" t="s">
        <v>405</v>
      </c>
      <c r="J40" s="25" t="s">
        <v>406</v>
      </c>
      <c r="K40" s="25" t="s">
        <v>393</v>
      </c>
      <c r="L40" s="25" t="s">
        <v>379</v>
      </c>
      <c r="M40" s="25" t="s">
        <v>394</v>
      </c>
      <c r="N40" s="25" t="s">
        <v>407</v>
      </c>
      <c r="O40" s="25" t="s">
        <v>408</v>
      </c>
      <c r="P40" s="25" t="s">
        <v>397</v>
      </c>
      <c r="Q40" s="25" t="s">
        <v>398</v>
      </c>
      <c r="R40" s="25" t="s">
        <v>137</v>
      </c>
      <c r="S40" s="25" t="s">
        <v>385</v>
      </c>
      <c r="T40" s="49">
        <v>44835</v>
      </c>
      <c r="U40" s="49">
        <v>45170</v>
      </c>
      <c r="V40" s="25">
        <v>29.85</v>
      </c>
      <c r="W40" s="25"/>
      <c r="X40" s="25"/>
      <c r="Y40" s="25"/>
      <c r="Z40" s="25"/>
      <c r="AA40" s="25">
        <v>126</v>
      </c>
      <c r="AB40" s="25">
        <v>126</v>
      </c>
      <c r="AC40" s="25" t="s">
        <v>139</v>
      </c>
      <c r="AD40" s="25" t="s">
        <v>139</v>
      </c>
      <c r="AE40" s="25" t="s">
        <v>141</v>
      </c>
      <c r="AF40" s="25" t="s">
        <v>139</v>
      </c>
      <c r="AG40" s="25" t="s">
        <v>139</v>
      </c>
      <c r="AH40" s="25" t="s">
        <v>139</v>
      </c>
      <c r="AI40" s="25" t="s">
        <v>142</v>
      </c>
      <c r="AJ40" s="25" t="s">
        <v>139</v>
      </c>
      <c r="AK40" s="25" t="s">
        <v>139</v>
      </c>
      <c r="AL40" s="25" t="s">
        <v>409</v>
      </c>
      <c r="AM40" s="50">
        <v>13891657954</v>
      </c>
    </row>
    <row r="41" s="8" customFormat="1" ht="58" customHeight="1" spans="1:39">
      <c r="A41" s="23">
        <v>31</v>
      </c>
      <c r="B41" s="27"/>
      <c r="C41" s="24" t="s">
        <v>410</v>
      </c>
      <c r="D41" s="25" t="s">
        <v>411</v>
      </c>
      <c r="E41" s="32" t="s">
        <v>126</v>
      </c>
      <c r="F41" s="25" t="s">
        <v>412</v>
      </c>
      <c r="G41" s="25" t="s">
        <v>413</v>
      </c>
      <c r="H41" s="25" t="s">
        <v>414</v>
      </c>
      <c r="I41" s="25" t="s">
        <v>415</v>
      </c>
      <c r="J41" s="25" t="s">
        <v>416</v>
      </c>
      <c r="K41" s="25" t="s">
        <v>417</v>
      </c>
      <c r="L41" s="25" t="s">
        <v>418</v>
      </c>
      <c r="M41" s="25" t="s">
        <v>419</v>
      </c>
      <c r="N41" s="25" t="s">
        <v>420</v>
      </c>
      <c r="O41" s="25" t="s">
        <v>421</v>
      </c>
      <c r="P41" s="25" t="s">
        <v>422</v>
      </c>
      <c r="Q41" s="25" t="s">
        <v>423</v>
      </c>
      <c r="R41" s="25" t="s">
        <v>249</v>
      </c>
      <c r="S41" s="25" t="s">
        <v>424</v>
      </c>
      <c r="T41" s="49">
        <v>44835</v>
      </c>
      <c r="U41" s="49">
        <v>45170</v>
      </c>
      <c r="V41" s="25">
        <v>55.24</v>
      </c>
      <c r="W41" s="25"/>
      <c r="X41" s="25"/>
      <c r="Y41" s="25"/>
      <c r="Z41" s="25"/>
      <c r="AA41" s="25">
        <v>202</v>
      </c>
      <c r="AB41" s="25">
        <v>202</v>
      </c>
      <c r="AC41" s="25" t="s">
        <v>139</v>
      </c>
      <c r="AD41" s="25" t="s">
        <v>139</v>
      </c>
      <c r="AE41" s="25" t="s">
        <v>139</v>
      </c>
      <c r="AF41" s="25" t="s">
        <v>141</v>
      </c>
      <c r="AG41" s="25" t="s">
        <v>139</v>
      </c>
      <c r="AH41" s="25" t="s">
        <v>139</v>
      </c>
      <c r="AI41" s="25" t="s">
        <v>142</v>
      </c>
      <c r="AJ41" s="25" t="s">
        <v>139</v>
      </c>
      <c r="AK41" s="25"/>
      <c r="AL41" s="25" t="s">
        <v>425</v>
      </c>
      <c r="AM41" s="50">
        <v>8972001</v>
      </c>
    </row>
    <row r="42" s="8" customFormat="1" ht="63" customHeight="1" spans="1:39">
      <c r="A42" s="23">
        <v>32</v>
      </c>
      <c r="B42" s="27"/>
      <c r="C42" s="24" t="s">
        <v>426</v>
      </c>
      <c r="D42" s="25" t="s">
        <v>427</v>
      </c>
      <c r="E42" s="32" t="s">
        <v>126</v>
      </c>
      <c r="F42" s="25" t="s">
        <v>428</v>
      </c>
      <c r="G42" s="25" t="s">
        <v>413</v>
      </c>
      <c r="H42" s="25" t="s">
        <v>414</v>
      </c>
      <c r="I42" s="25" t="s">
        <v>415</v>
      </c>
      <c r="J42" s="25" t="s">
        <v>416</v>
      </c>
      <c r="K42" s="25" t="s">
        <v>417</v>
      </c>
      <c r="L42" s="25" t="s">
        <v>418</v>
      </c>
      <c r="M42" s="25" t="s">
        <v>419</v>
      </c>
      <c r="N42" s="25" t="s">
        <v>420</v>
      </c>
      <c r="O42" s="25" t="s">
        <v>429</v>
      </c>
      <c r="P42" s="25" t="s">
        <v>422</v>
      </c>
      <c r="Q42" s="25" t="s">
        <v>423</v>
      </c>
      <c r="R42" s="25" t="s">
        <v>249</v>
      </c>
      <c r="S42" s="25" t="s">
        <v>424</v>
      </c>
      <c r="T42" s="49">
        <v>44835</v>
      </c>
      <c r="U42" s="49">
        <v>45170</v>
      </c>
      <c r="V42" s="25">
        <v>28.525</v>
      </c>
      <c r="W42" s="25"/>
      <c r="X42" s="25"/>
      <c r="Y42" s="25"/>
      <c r="Z42" s="25"/>
      <c r="AA42" s="25">
        <v>229</v>
      </c>
      <c r="AB42" s="25">
        <v>229</v>
      </c>
      <c r="AC42" s="25" t="s">
        <v>139</v>
      </c>
      <c r="AD42" s="25" t="s">
        <v>139</v>
      </c>
      <c r="AE42" s="25" t="s">
        <v>139</v>
      </c>
      <c r="AF42" s="25" t="s">
        <v>141</v>
      </c>
      <c r="AG42" s="25" t="s">
        <v>139</v>
      </c>
      <c r="AH42" s="25" t="s">
        <v>139</v>
      </c>
      <c r="AI42" s="25" t="s">
        <v>142</v>
      </c>
      <c r="AJ42" s="25" t="s">
        <v>139</v>
      </c>
      <c r="AK42" s="25"/>
      <c r="AL42" s="25" t="s">
        <v>425</v>
      </c>
      <c r="AM42" s="50">
        <v>8972001</v>
      </c>
    </row>
    <row r="43" s="8" customFormat="1" ht="62" customHeight="1" spans="1:39">
      <c r="A43" s="23">
        <v>33</v>
      </c>
      <c r="B43" s="27"/>
      <c r="C43" s="24" t="s">
        <v>430</v>
      </c>
      <c r="D43" s="36" t="s">
        <v>431</v>
      </c>
      <c r="E43" s="32" t="s">
        <v>126</v>
      </c>
      <c r="F43" s="25" t="s">
        <v>432</v>
      </c>
      <c r="G43" s="25" t="s">
        <v>413</v>
      </c>
      <c r="H43" s="25" t="s">
        <v>414</v>
      </c>
      <c r="I43" s="25" t="s">
        <v>415</v>
      </c>
      <c r="J43" s="25" t="s">
        <v>416</v>
      </c>
      <c r="K43" s="25" t="s">
        <v>417</v>
      </c>
      <c r="L43" s="25" t="s">
        <v>418</v>
      </c>
      <c r="M43" s="25" t="s">
        <v>419</v>
      </c>
      <c r="N43" s="25" t="s">
        <v>420</v>
      </c>
      <c r="O43" s="25" t="s">
        <v>433</v>
      </c>
      <c r="P43" s="25" t="s">
        <v>422</v>
      </c>
      <c r="Q43" s="25" t="s">
        <v>423</v>
      </c>
      <c r="R43" s="25" t="s">
        <v>249</v>
      </c>
      <c r="S43" s="25" t="s">
        <v>424</v>
      </c>
      <c r="T43" s="49">
        <v>44835</v>
      </c>
      <c r="U43" s="49">
        <v>45170</v>
      </c>
      <c r="V43" s="25">
        <v>48.73</v>
      </c>
      <c r="W43" s="25"/>
      <c r="X43" s="25"/>
      <c r="Y43" s="25"/>
      <c r="Z43" s="25"/>
      <c r="AA43" s="25">
        <v>231</v>
      </c>
      <c r="AB43" s="25">
        <v>231</v>
      </c>
      <c r="AC43" s="25" t="s">
        <v>139</v>
      </c>
      <c r="AD43" s="25" t="s">
        <v>139</v>
      </c>
      <c r="AE43" s="25" t="s">
        <v>139</v>
      </c>
      <c r="AF43" s="25" t="s">
        <v>141</v>
      </c>
      <c r="AG43" s="25" t="s">
        <v>139</v>
      </c>
      <c r="AH43" s="25" t="s">
        <v>139</v>
      </c>
      <c r="AI43" s="25" t="s">
        <v>142</v>
      </c>
      <c r="AJ43" s="25" t="s">
        <v>139</v>
      </c>
      <c r="AK43" s="25"/>
      <c r="AL43" s="25" t="s">
        <v>425</v>
      </c>
      <c r="AM43" s="50">
        <v>8972001</v>
      </c>
    </row>
    <row r="44" s="8" customFormat="1" ht="81" customHeight="1" spans="1:39">
      <c r="A44" s="23">
        <v>34</v>
      </c>
      <c r="B44" s="27"/>
      <c r="C44" s="24" t="s">
        <v>434</v>
      </c>
      <c r="D44" s="36" t="s">
        <v>435</v>
      </c>
      <c r="E44" s="32" t="s">
        <v>126</v>
      </c>
      <c r="F44" s="25" t="s">
        <v>436</v>
      </c>
      <c r="G44" s="25" t="s">
        <v>413</v>
      </c>
      <c r="H44" s="25" t="s">
        <v>414</v>
      </c>
      <c r="I44" s="25" t="s">
        <v>415</v>
      </c>
      <c r="J44" s="25" t="s">
        <v>416</v>
      </c>
      <c r="K44" s="25" t="s">
        <v>417</v>
      </c>
      <c r="L44" s="25" t="s">
        <v>418</v>
      </c>
      <c r="M44" s="25" t="s">
        <v>419</v>
      </c>
      <c r="N44" s="25" t="s">
        <v>420</v>
      </c>
      <c r="O44" s="25" t="s">
        <v>437</v>
      </c>
      <c r="P44" s="25" t="s">
        <v>422</v>
      </c>
      <c r="Q44" s="25" t="s">
        <v>423</v>
      </c>
      <c r="R44" s="25" t="s">
        <v>249</v>
      </c>
      <c r="S44" s="25" t="s">
        <v>424</v>
      </c>
      <c r="T44" s="49">
        <v>44835</v>
      </c>
      <c r="U44" s="49">
        <v>45170</v>
      </c>
      <c r="V44" s="25">
        <v>71.22</v>
      </c>
      <c r="W44" s="25"/>
      <c r="X44" s="25"/>
      <c r="Y44" s="25"/>
      <c r="Z44" s="25"/>
      <c r="AA44" s="25">
        <v>191</v>
      </c>
      <c r="AB44" s="25">
        <v>191</v>
      </c>
      <c r="AC44" s="25" t="s">
        <v>139</v>
      </c>
      <c r="AD44" s="25" t="s">
        <v>139</v>
      </c>
      <c r="AE44" s="25" t="s">
        <v>139</v>
      </c>
      <c r="AF44" s="25" t="s">
        <v>141</v>
      </c>
      <c r="AG44" s="25" t="s">
        <v>139</v>
      </c>
      <c r="AH44" s="25" t="s">
        <v>139</v>
      </c>
      <c r="AI44" s="25" t="s">
        <v>142</v>
      </c>
      <c r="AJ44" s="25" t="s">
        <v>139</v>
      </c>
      <c r="AK44" s="25"/>
      <c r="AL44" s="25" t="s">
        <v>425</v>
      </c>
      <c r="AM44" s="50">
        <v>8972001</v>
      </c>
    </row>
    <row r="45" s="8" customFormat="1" ht="55" customHeight="1" spans="1:39">
      <c r="A45" s="23">
        <v>35</v>
      </c>
      <c r="B45" s="27"/>
      <c r="C45" s="24" t="s">
        <v>438</v>
      </c>
      <c r="D45" s="36" t="s">
        <v>439</v>
      </c>
      <c r="E45" s="32" t="s">
        <v>126</v>
      </c>
      <c r="F45" s="25" t="s">
        <v>440</v>
      </c>
      <c r="G45" s="25" t="s">
        <v>413</v>
      </c>
      <c r="H45" s="25" t="s">
        <v>414</v>
      </c>
      <c r="I45" s="25" t="s">
        <v>415</v>
      </c>
      <c r="J45" s="25" t="s">
        <v>416</v>
      </c>
      <c r="K45" s="25" t="s">
        <v>417</v>
      </c>
      <c r="L45" s="25" t="s">
        <v>418</v>
      </c>
      <c r="M45" s="25" t="s">
        <v>419</v>
      </c>
      <c r="N45" s="25" t="s">
        <v>420</v>
      </c>
      <c r="O45" s="25" t="s">
        <v>441</v>
      </c>
      <c r="P45" s="25" t="s">
        <v>422</v>
      </c>
      <c r="Q45" s="25" t="s">
        <v>423</v>
      </c>
      <c r="R45" s="25" t="s">
        <v>249</v>
      </c>
      <c r="S45" s="25" t="s">
        <v>424</v>
      </c>
      <c r="T45" s="49">
        <v>44835</v>
      </c>
      <c r="U45" s="49">
        <v>45170</v>
      </c>
      <c r="V45" s="25">
        <v>45.6</v>
      </c>
      <c r="W45" s="25"/>
      <c r="X45" s="25"/>
      <c r="Y45" s="25"/>
      <c r="Z45" s="25"/>
      <c r="AA45" s="25">
        <v>131</v>
      </c>
      <c r="AB45" s="25">
        <v>131</v>
      </c>
      <c r="AC45" s="25" t="s">
        <v>139</v>
      </c>
      <c r="AD45" s="25" t="s">
        <v>139</v>
      </c>
      <c r="AE45" s="25" t="s">
        <v>139</v>
      </c>
      <c r="AF45" s="25" t="s">
        <v>141</v>
      </c>
      <c r="AG45" s="25" t="s">
        <v>139</v>
      </c>
      <c r="AH45" s="25" t="s">
        <v>139</v>
      </c>
      <c r="AI45" s="25" t="s">
        <v>142</v>
      </c>
      <c r="AJ45" s="25" t="s">
        <v>139</v>
      </c>
      <c r="AK45" s="25"/>
      <c r="AL45" s="25" t="s">
        <v>425</v>
      </c>
      <c r="AM45" s="50">
        <v>8972001</v>
      </c>
    </row>
    <row r="46" s="8" customFormat="1" ht="55" customHeight="1" spans="1:39">
      <c r="A46" s="23">
        <v>36</v>
      </c>
      <c r="B46" s="27"/>
      <c r="C46" s="24" t="s">
        <v>442</v>
      </c>
      <c r="D46" s="36" t="s">
        <v>443</v>
      </c>
      <c r="E46" s="32" t="s">
        <v>126</v>
      </c>
      <c r="F46" s="25" t="s">
        <v>444</v>
      </c>
      <c r="G46" s="25" t="s">
        <v>445</v>
      </c>
      <c r="H46" s="25" t="s">
        <v>446</v>
      </c>
      <c r="I46" s="25" t="s">
        <v>447</v>
      </c>
      <c r="J46" s="25" t="s">
        <v>448</v>
      </c>
      <c r="K46" s="25" t="s">
        <v>417</v>
      </c>
      <c r="L46" s="25" t="s">
        <v>201</v>
      </c>
      <c r="M46" s="25" t="s">
        <v>449</v>
      </c>
      <c r="N46" s="25" t="s">
        <v>450</v>
      </c>
      <c r="O46" s="25" t="s">
        <v>451</v>
      </c>
      <c r="P46" s="25" t="s">
        <v>205</v>
      </c>
      <c r="Q46" s="25" t="s">
        <v>206</v>
      </c>
      <c r="R46" s="25" t="s">
        <v>249</v>
      </c>
      <c r="S46" s="25" t="s">
        <v>452</v>
      </c>
      <c r="T46" s="49" t="s">
        <v>453</v>
      </c>
      <c r="U46" s="49" t="s">
        <v>454</v>
      </c>
      <c r="V46" s="25">
        <v>31.72</v>
      </c>
      <c r="W46" s="25"/>
      <c r="X46" s="25"/>
      <c r="Y46" s="25"/>
      <c r="Z46" s="25"/>
      <c r="AA46" s="25">
        <v>85</v>
      </c>
      <c r="AB46" s="25">
        <v>85</v>
      </c>
      <c r="AC46" s="25" t="s">
        <v>139</v>
      </c>
      <c r="AD46" s="25" t="s">
        <v>139</v>
      </c>
      <c r="AE46" s="25"/>
      <c r="AF46" s="25" t="s">
        <v>141</v>
      </c>
      <c r="AG46" s="25" t="s">
        <v>141</v>
      </c>
      <c r="AH46" s="25" t="s">
        <v>139</v>
      </c>
      <c r="AI46" s="25" t="s">
        <v>142</v>
      </c>
      <c r="AJ46" s="25" t="s">
        <v>139</v>
      </c>
      <c r="AK46" s="25"/>
      <c r="AL46" s="25" t="s">
        <v>455</v>
      </c>
      <c r="AM46" s="50">
        <v>15229660011</v>
      </c>
    </row>
    <row r="47" s="8" customFormat="1" ht="63" customHeight="1" spans="1:39">
      <c r="A47" s="23">
        <v>37</v>
      </c>
      <c r="B47" s="27"/>
      <c r="C47" s="24" t="s">
        <v>456</v>
      </c>
      <c r="D47" s="25" t="s">
        <v>457</v>
      </c>
      <c r="E47" s="32" t="s">
        <v>126</v>
      </c>
      <c r="F47" s="25" t="s">
        <v>458</v>
      </c>
      <c r="G47" s="25" t="s">
        <v>445</v>
      </c>
      <c r="H47" s="25" t="s">
        <v>446</v>
      </c>
      <c r="I47" s="25" t="s">
        <v>447</v>
      </c>
      <c r="J47" s="25" t="s">
        <v>459</v>
      </c>
      <c r="K47" s="25" t="s">
        <v>417</v>
      </c>
      <c r="L47" s="25" t="s">
        <v>201</v>
      </c>
      <c r="M47" s="25" t="s">
        <v>460</v>
      </c>
      <c r="N47" s="25" t="s">
        <v>461</v>
      </c>
      <c r="O47" s="25" t="s">
        <v>462</v>
      </c>
      <c r="P47" s="25" t="s">
        <v>205</v>
      </c>
      <c r="Q47" s="25" t="s">
        <v>206</v>
      </c>
      <c r="R47" s="25" t="s">
        <v>249</v>
      </c>
      <c r="S47" s="25" t="s">
        <v>452</v>
      </c>
      <c r="T47" s="49" t="s">
        <v>453</v>
      </c>
      <c r="U47" s="49" t="s">
        <v>454</v>
      </c>
      <c r="V47" s="25">
        <v>16.85</v>
      </c>
      <c r="W47" s="25"/>
      <c r="X47" s="25"/>
      <c r="Y47" s="25"/>
      <c r="Z47" s="25"/>
      <c r="AA47" s="25">
        <v>107</v>
      </c>
      <c r="AB47" s="25">
        <v>107</v>
      </c>
      <c r="AC47" s="25" t="s">
        <v>139</v>
      </c>
      <c r="AD47" s="25" t="s">
        <v>139</v>
      </c>
      <c r="AE47" s="25"/>
      <c r="AF47" s="25" t="s">
        <v>141</v>
      </c>
      <c r="AG47" s="25" t="s">
        <v>141</v>
      </c>
      <c r="AH47" s="25" t="s">
        <v>139</v>
      </c>
      <c r="AI47" s="25" t="s">
        <v>142</v>
      </c>
      <c r="AJ47" s="25" t="s">
        <v>139</v>
      </c>
      <c r="AK47" s="25"/>
      <c r="AL47" s="25" t="s">
        <v>455</v>
      </c>
      <c r="AM47" s="50">
        <v>15229660011</v>
      </c>
    </row>
    <row r="48" s="8" customFormat="1" ht="62" customHeight="1" spans="1:39">
      <c r="A48" s="23">
        <v>38</v>
      </c>
      <c r="B48" s="27"/>
      <c r="C48" s="24" t="s">
        <v>463</v>
      </c>
      <c r="D48" s="36" t="s">
        <v>464</v>
      </c>
      <c r="E48" s="32" t="s">
        <v>126</v>
      </c>
      <c r="F48" s="25" t="s">
        <v>465</v>
      </c>
      <c r="G48" s="25" t="s">
        <v>445</v>
      </c>
      <c r="H48" s="25" t="s">
        <v>446</v>
      </c>
      <c r="I48" s="25" t="s">
        <v>447</v>
      </c>
      <c r="J48" s="25" t="s">
        <v>466</v>
      </c>
      <c r="K48" s="25" t="s">
        <v>417</v>
      </c>
      <c r="L48" s="25" t="s">
        <v>201</v>
      </c>
      <c r="M48" s="25" t="s">
        <v>449</v>
      </c>
      <c r="N48" s="25" t="s">
        <v>467</v>
      </c>
      <c r="O48" s="25" t="s">
        <v>468</v>
      </c>
      <c r="P48" s="25" t="s">
        <v>205</v>
      </c>
      <c r="Q48" s="25" t="s">
        <v>206</v>
      </c>
      <c r="R48" s="25" t="s">
        <v>249</v>
      </c>
      <c r="S48" s="25" t="s">
        <v>452</v>
      </c>
      <c r="T48" s="49" t="s">
        <v>453</v>
      </c>
      <c r="U48" s="49" t="s">
        <v>454</v>
      </c>
      <c r="V48" s="25">
        <v>31.9</v>
      </c>
      <c r="W48" s="25"/>
      <c r="X48" s="25"/>
      <c r="Y48" s="25"/>
      <c r="Z48" s="25"/>
      <c r="AA48" s="25">
        <v>82</v>
      </c>
      <c r="AB48" s="25">
        <v>82</v>
      </c>
      <c r="AC48" s="25" t="s">
        <v>139</v>
      </c>
      <c r="AD48" s="25" t="s">
        <v>139</v>
      </c>
      <c r="AE48" s="25"/>
      <c r="AF48" s="25" t="s">
        <v>141</v>
      </c>
      <c r="AG48" s="25" t="s">
        <v>141</v>
      </c>
      <c r="AH48" s="25" t="s">
        <v>139</v>
      </c>
      <c r="AI48" s="25" t="s">
        <v>142</v>
      </c>
      <c r="AJ48" s="25" t="s">
        <v>139</v>
      </c>
      <c r="AK48" s="25"/>
      <c r="AL48" s="25" t="s">
        <v>455</v>
      </c>
      <c r="AM48" s="50">
        <v>15229660011</v>
      </c>
    </row>
    <row r="49" s="8" customFormat="1" ht="64" customHeight="1" spans="1:39">
      <c r="A49" s="23">
        <v>39</v>
      </c>
      <c r="B49" s="27"/>
      <c r="C49" s="24" t="s">
        <v>469</v>
      </c>
      <c r="D49" s="36" t="s">
        <v>470</v>
      </c>
      <c r="E49" s="32" t="s">
        <v>126</v>
      </c>
      <c r="F49" s="25" t="s">
        <v>471</v>
      </c>
      <c r="G49" s="25" t="s">
        <v>445</v>
      </c>
      <c r="H49" s="25" t="s">
        <v>446</v>
      </c>
      <c r="I49" s="25" t="s">
        <v>447</v>
      </c>
      <c r="J49" s="25" t="s">
        <v>472</v>
      </c>
      <c r="K49" s="25" t="s">
        <v>417</v>
      </c>
      <c r="L49" s="25" t="s">
        <v>201</v>
      </c>
      <c r="M49" s="25" t="s">
        <v>473</v>
      </c>
      <c r="N49" s="25" t="s">
        <v>474</v>
      </c>
      <c r="O49" s="25" t="s">
        <v>475</v>
      </c>
      <c r="P49" s="25" t="s">
        <v>205</v>
      </c>
      <c r="Q49" s="25" t="s">
        <v>206</v>
      </c>
      <c r="R49" s="25" t="s">
        <v>249</v>
      </c>
      <c r="S49" s="25" t="s">
        <v>452</v>
      </c>
      <c r="T49" s="49" t="s">
        <v>453</v>
      </c>
      <c r="U49" s="49" t="s">
        <v>454</v>
      </c>
      <c r="V49" s="25">
        <v>40.41</v>
      </c>
      <c r="W49" s="25"/>
      <c r="X49" s="25"/>
      <c r="Y49" s="25"/>
      <c r="Z49" s="25"/>
      <c r="AA49" s="25">
        <v>172</v>
      </c>
      <c r="AB49" s="25">
        <v>172</v>
      </c>
      <c r="AC49" s="25" t="s">
        <v>139</v>
      </c>
      <c r="AD49" s="25" t="s">
        <v>139</v>
      </c>
      <c r="AE49" s="25"/>
      <c r="AF49" s="25" t="s">
        <v>141</v>
      </c>
      <c r="AG49" s="25" t="s">
        <v>141</v>
      </c>
      <c r="AH49" s="25" t="s">
        <v>139</v>
      </c>
      <c r="AI49" s="25" t="s">
        <v>142</v>
      </c>
      <c r="AJ49" s="25" t="s">
        <v>139</v>
      </c>
      <c r="AK49" s="25"/>
      <c r="AL49" s="25" t="s">
        <v>455</v>
      </c>
      <c r="AM49" s="50">
        <v>15229660011</v>
      </c>
    </row>
    <row r="50" s="8" customFormat="1" ht="66" customHeight="1" spans="1:39">
      <c r="A50" s="23">
        <v>40</v>
      </c>
      <c r="B50" s="27"/>
      <c r="C50" s="24" t="s">
        <v>476</v>
      </c>
      <c r="D50" s="36" t="s">
        <v>477</v>
      </c>
      <c r="E50" s="32" t="s">
        <v>126</v>
      </c>
      <c r="F50" s="25" t="s">
        <v>478</v>
      </c>
      <c r="G50" s="25" t="s">
        <v>445</v>
      </c>
      <c r="H50" s="25" t="s">
        <v>446</v>
      </c>
      <c r="I50" s="25" t="s">
        <v>447</v>
      </c>
      <c r="J50" s="25" t="s">
        <v>479</v>
      </c>
      <c r="K50" s="25" t="s">
        <v>417</v>
      </c>
      <c r="L50" s="25" t="s">
        <v>201</v>
      </c>
      <c r="M50" s="25" t="s">
        <v>480</v>
      </c>
      <c r="N50" s="25" t="s">
        <v>450</v>
      </c>
      <c r="O50" s="25" t="s">
        <v>481</v>
      </c>
      <c r="P50" s="25" t="s">
        <v>205</v>
      </c>
      <c r="Q50" s="25" t="s">
        <v>206</v>
      </c>
      <c r="R50" s="25" t="s">
        <v>249</v>
      </c>
      <c r="S50" s="25" t="s">
        <v>452</v>
      </c>
      <c r="T50" s="49" t="s">
        <v>453</v>
      </c>
      <c r="U50" s="49" t="s">
        <v>454</v>
      </c>
      <c r="V50" s="25">
        <v>27.32</v>
      </c>
      <c r="W50" s="25"/>
      <c r="X50" s="25"/>
      <c r="Y50" s="25"/>
      <c r="Z50" s="25"/>
      <c r="AA50" s="25">
        <v>128</v>
      </c>
      <c r="AB50" s="25">
        <v>128</v>
      </c>
      <c r="AC50" s="25" t="s">
        <v>139</v>
      </c>
      <c r="AD50" s="25" t="s">
        <v>139</v>
      </c>
      <c r="AE50" s="25"/>
      <c r="AF50" s="25" t="s">
        <v>141</v>
      </c>
      <c r="AG50" s="25" t="s">
        <v>141</v>
      </c>
      <c r="AH50" s="25" t="s">
        <v>139</v>
      </c>
      <c r="AI50" s="25" t="s">
        <v>142</v>
      </c>
      <c r="AJ50" s="25" t="s">
        <v>139</v>
      </c>
      <c r="AK50" s="25"/>
      <c r="AL50" s="25" t="s">
        <v>455</v>
      </c>
      <c r="AM50" s="50">
        <v>15229660011</v>
      </c>
    </row>
    <row r="51" s="8" customFormat="1" ht="45" customHeight="1" spans="1:39">
      <c r="A51" s="23">
        <v>41</v>
      </c>
      <c r="B51" s="27"/>
      <c r="C51" s="24" t="s">
        <v>482</v>
      </c>
      <c r="D51" s="36" t="s">
        <v>483</v>
      </c>
      <c r="E51" s="32" t="s">
        <v>126</v>
      </c>
      <c r="F51" s="25" t="s">
        <v>484</v>
      </c>
      <c r="G51" s="25" t="s">
        <v>445</v>
      </c>
      <c r="H51" s="25" t="s">
        <v>446</v>
      </c>
      <c r="I51" s="25" t="s">
        <v>447</v>
      </c>
      <c r="J51" s="25" t="s">
        <v>485</v>
      </c>
      <c r="K51" s="25" t="s">
        <v>417</v>
      </c>
      <c r="L51" s="25" t="s">
        <v>201</v>
      </c>
      <c r="M51" s="25" t="s">
        <v>486</v>
      </c>
      <c r="N51" s="25" t="s">
        <v>487</v>
      </c>
      <c r="O51" s="25" t="s">
        <v>488</v>
      </c>
      <c r="P51" s="25" t="s">
        <v>205</v>
      </c>
      <c r="Q51" s="25" t="s">
        <v>206</v>
      </c>
      <c r="R51" s="25" t="s">
        <v>249</v>
      </c>
      <c r="S51" s="25" t="s">
        <v>452</v>
      </c>
      <c r="T51" s="49" t="s">
        <v>453</v>
      </c>
      <c r="U51" s="49" t="s">
        <v>454</v>
      </c>
      <c r="V51" s="25">
        <v>54.2</v>
      </c>
      <c r="W51" s="25"/>
      <c r="X51" s="25"/>
      <c r="Y51" s="25"/>
      <c r="Z51" s="25"/>
      <c r="AA51" s="25">
        <v>157</v>
      </c>
      <c r="AB51" s="25">
        <v>157</v>
      </c>
      <c r="AC51" s="25" t="s">
        <v>139</v>
      </c>
      <c r="AD51" s="25" t="s">
        <v>139</v>
      </c>
      <c r="AE51" s="25"/>
      <c r="AF51" s="25" t="s">
        <v>141</v>
      </c>
      <c r="AG51" s="25" t="s">
        <v>141</v>
      </c>
      <c r="AH51" s="25" t="s">
        <v>139</v>
      </c>
      <c r="AI51" s="25" t="s">
        <v>142</v>
      </c>
      <c r="AJ51" s="25" t="s">
        <v>139</v>
      </c>
      <c r="AK51" s="25"/>
      <c r="AL51" s="25" t="s">
        <v>455</v>
      </c>
      <c r="AM51" s="50">
        <v>15229660011</v>
      </c>
    </row>
    <row r="52" s="8" customFormat="1" ht="69" customHeight="1" spans="1:39">
      <c r="A52" s="23">
        <v>42</v>
      </c>
      <c r="B52" s="27"/>
      <c r="C52" s="24" t="s">
        <v>489</v>
      </c>
      <c r="D52" s="36" t="s">
        <v>490</v>
      </c>
      <c r="E52" s="32" t="s">
        <v>126</v>
      </c>
      <c r="F52" s="25" t="s">
        <v>491</v>
      </c>
      <c r="G52" s="25" t="s">
        <v>445</v>
      </c>
      <c r="H52" s="25" t="s">
        <v>446</v>
      </c>
      <c r="I52" s="25" t="s">
        <v>447</v>
      </c>
      <c r="J52" s="25" t="s">
        <v>492</v>
      </c>
      <c r="K52" s="25" t="s">
        <v>417</v>
      </c>
      <c r="L52" s="25" t="s">
        <v>201</v>
      </c>
      <c r="M52" s="25" t="s">
        <v>480</v>
      </c>
      <c r="N52" s="25" t="s">
        <v>450</v>
      </c>
      <c r="O52" s="25" t="s">
        <v>493</v>
      </c>
      <c r="P52" s="25" t="s">
        <v>205</v>
      </c>
      <c r="Q52" s="25" t="s">
        <v>206</v>
      </c>
      <c r="R52" s="25" t="s">
        <v>249</v>
      </c>
      <c r="S52" s="25" t="s">
        <v>452</v>
      </c>
      <c r="T52" s="49" t="s">
        <v>453</v>
      </c>
      <c r="U52" s="49" t="s">
        <v>454</v>
      </c>
      <c r="V52" s="25">
        <v>28.96</v>
      </c>
      <c r="W52" s="25"/>
      <c r="X52" s="25"/>
      <c r="Y52" s="25"/>
      <c r="Z52" s="25"/>
      <c r="AA52" s="25">
        <v>81</v>
      </c>
      <c r="AB52" s="25">
        <v>81</v>
      </c>
      <c r="AC52" s="25" t="s">
        <v>139</v>
      </c>
      <c r="AD52" s="25" t="s">
        <v>139</v>
      </c>
      <c r="AE52" s="25"/>
      <c r="AF52" s="25" t="s">
        <v>141</v>
      </c>
      <c r="AG52" s="25" t="s">
        <v>141</v>
      </c>
      <c r="AH52" s="25" t="s">
        <v>139</v>
      </c>
      <c r="AI52" s="25" t="s">
        <v>142</v>
      </c>
      <c r="AJ52" s="25" t="s">
        <v>139</v>
      </c>
      <c r="AK52" s="25"/>
      <c r="AL52" s="25" t="s">
        <v>455</v>
      </c>
      <c r="AM52" s="50">
        <v>15229660011</v>
      </c>
    </row>
    <row r="53" s="8" customFormat="1" ht="80" customHeight="1" spans="1:39">
      <c r="A53" s="23">
        <v>43</v>
      </c>
      <c r="B53" s="27"/>
      <c r="C53" s="24" t="s">
        <v>494</v>
      </c>
      <c r="D53" s="36" t="s">
        <v>495</v>
      </c>
      <c r="E53" s="32" t="s">
        <v>126</v>
      </c>
      <c r="F53" s="25" t="s">
        <v>496</v>
      </c>
      <c r="G53" s="25" t="s">
        <v>445</v>
      </c>
      <c r="H53" s="25" t="s">
        <v>446</v>
      </c>
      <c r="I53" s="25" t="s">
        <v>447</v>
      </c>
      <c r="J53" s="25" t="s">
        <v>497</v>
      </c>
      <c r="K53" s="25" t="s">
        <v>417</v>
      </c>
      <c r="L53" s="25" t="s">
        <v>201</v>
      </c>
      <c r="M53" s="25" t="s">
        <v>480</v>
      </c>
      <c r="N53" s="25" t="s">
        <v>450</v>
      </c>
      <c r="O53" s="25" t="s">
        <v>498</v>
      </c>
      <c r="P53" s="25" t="s">
        <v>205</v>
      </c>
      <c r="Q53" s="25" t="s">
        <v>206</v>
      </c>
      <c r="R53" s="25" t="s">
        <v>249</v>
      </c>
      <c r="S53" s="25" t="s">
        <v>452</v>
      </c>
      <c r="T53" s="49" t="s">
        <v>453</v>
      </c>
      <c r="U53" s="49" t="s">
        <v>454</v>
      </c>
      <c r="V53" s="25">
        <v>26.91</v>
      </c>
      <c r="W53" s="25"/>
      <c r="X53" s="25"/>
      <c r="Y53" s="25"/>
      <c r="Z53" s="25"/>
      <c r="AA53" s="25">
        <v>94</v>
      </c>
      <c r="AB53" s="25">
        <v>94</v>
      </c>
      <c r="AC53" s="25" t="s">
        <v>139</v>
      </c>
      <c r="AD53" s="25" t="s">
        <v>139</v>
      </c>
      <c r="AE53" s="25"/>
      <c r="AF53" s="25" t="s">
        <v>141</v>
      </c>
      <c r="AG53" s="25" t="s">
        <v>141</v>
      </c>
      <c r="AH53" s="25" t="s">
        <v>139</v>
      </c>
      <c r="AI53" s="25" t="s">
        <v>142</v>
      </c>
      <c r="AJ53" s="25" t="s">
        <v>139</v>
      </c>
      <c r="AK53" s="25"/>
      <c r="AL53" s="25" t="s">
        <v>455</v>
      </c>
      <c r="AM53" s="50">
        <v>15229660011</v>
      </c>
    </row>
    <row r="54" s="9" customFormat="1" ht="31" customHeight="1" spans="1:43">
      <c r="A54" s="28"/>
      <c r="B54" s="29"/>
      <c r="C54" s="30" t="s">
        <v>499</v>
      </c>
      <c r="D54" s="31" t="s">
        <v>500</v>
      </c>
      <c r="E54" s="31"/>
      <c r="F54" s="31"/>
      <c r="G54" s="31"/>
      <c r="H54" s="31"/>
      <c r="I54" s="31"/>
      <c r="J54" s="31"/>
      <c r="K54" s="31"/>
      <c r="L54" s="31"/>
      <c r="M54" s="31"/>
      <c r="N54" s="31"/>
      <c r="O54" s="31"/>
      <c r="P54" s="31"/>
      <c r="Q54" s="31"/>
      <c r="R54" s="31"/>
      <c r="S54" s="31"/>
      <c r="T54" s="31"/>
      <c r="U54" s="31"/>
      <c r="V54" s="31">
        <f>SUM(V55:V108)</f>
        <v>2518</v>
      </c>
      <c r="W54" s="31">
        <f>SUM(W55:W108)</f>
        <v>0</v>
      </c>
      <c r="X54" s="31">
        <f>SUM(X55:X108)</f>
        <v>0</v>
      </c>
      <c r="Y54" s="31">
        <f>SUM(Y55:Y108)</f>
        <v>0</v>
      </c>
      <c r="Z54" s="31">
        <f>SUM(Z55:Z108)</f>
        <v>0</v>
      </c>
      <c r="AA54" s="31"/>
      <c r="AB54" s="31"/>
      <c r="AC54" s="31"/>
      <c r="AD54" s="31"/>
      <c r="AE54" s="31"/>
      <c r="AF54" s="31"/>
      <c r="AG54" s="31"/>
      <c r="AH54" s="31"/>
      <c r="AI54" s="31"/>
      <c r="AJ54" s="31"/>
      <c r="AK54" s="31"/>
      <c r="AL54" s="31"/>
      <c r="AM54" s="29"/>
      <c r="AQ54" s="9" t="s">
        <v>501</v>
      </c>
    </row>
    <row r="55" s="8" customFormat="1" ht="38.1" customHeight="1" spans="1:39">
      <c r="A55" s="23">
        <v>1</v>
      </c>
      <c r="B55" s="27"/>
      <c r="C55" s="24" t="s">
        <v>502</v>
      </c>
      <c r="D55" s="25" t="s">
        <v>503</v>
      </c>
      <c r="E55" s="25" t="s">
        <v>504</v>
      </c>
      <c r="F55" s="25" t="s">
        <v>223</v>
      </c>
      <c r="G55" s="25" t="s">
        <v>505</v>
      </c>
      <c r="H55" s="25" t="s">
        <v>506</v>
      </c>
      <c r="I55" s="25" t="s">
        <v>507</v>
      </c>
      <c r="J55" s="25" t="s">
        <v>508</v>
      </c>
      <c r="K55" s="25" t="s">
        <v>509</v>
      </c>
      <c r="L55" s="25" t="s">
        <v>510</v>
      </c>
      <c r="M55" s="25" t="s">
        <v>511</v>
      </c>
      <c r="N55" s="25" t="s">
        <v>512</v>
      </c>
      <c r="O55" s="25" t="s">
        <v>513</v>
      </c>
      <c r="P55" s="25" t="s">
        <v>514</v>
      </c>
      <c r="Q55" s="25" t="s">
        <v>515</v>
      </c>
      <c r="R55" s="25" t="s">
        <v>137</v>
      </c>
      <c r="S55" s="25" t="s">
        <v>223</v>
      </c>
      <c r="T55" s="49">
        <v>2023</v>
      </c>
      <c r="U55" s="49" t="s">
        <v>208</v>
      </c>
      <c r="V55" s="25">
        <v>65</v>
      </c>
      <c r="W55" s="25"/>
      <c r="X55" s="25"/>
      <c r="Y55" s="25"/>
      <c r="Z55" s="25"/>
      <c r="AA55" s="25">
        <v>916</v>
      </c>
      <c r="AB55" s="25">
        <v>215</v>
      </c>
      <c r="AC55" s="25" t="s">
        <v>139</v>
      </c>
      <c r="AD55" s="25" t="s">
        <v>139</v>
      </c>
      <c r="AE55" s="25" t="s">
        <v>209</v>
      </c>
      <c r="AF55" s="25"/>
      <c r="AG55" s="25" t="s">
        <v>141</v>
      </c>
      <c r="AH55" s="25" t="s">
        <v>141</v>
      </c>
      <c r="AI55" s="25" t="s">
        <v>210</v>
      </c>
      <c r="AJ55" s="25" t="s">
        <v>141</v>
      </c>
      <c r="AK55" s="25" t="s">
        <v>210</v>
      </c>
      <c r="AL55" s="25" t="s">
        <v>225</v>
      </c>
      <c r="AM55" s="50">
        <v>16609167999</v>
      </c>
    </row>
    <row r="56" s="8" customFormat="1" ht="38.1" customHeight="1" spans="1:39">
      <c r="A56" s="23">
        <v>2</v>
      </c>
      <c r="B56" s="27"/>
      <c r="C56" s="24" t="s">
        <v>516</v>
      </c>
      <c r="D56" s="25" t="s">
        <v>517</v>
      </c>
      <c r="E56" s="25" t="s">
        <v>504</v>
      </c>
      <c r="F56" s="25" t="s">
        <v>223</v>
      </c>
      <c r="G56" s="25" t="s">
        <v>518</v>
      </c>
      <c r="H56" s="25" t="s">
        <v>506</v>
      </c>
      <c r="I56" s="25" t="s">
        <v>517</v>
      </c>
      <c r="J56" s="25" t="s">
        <v>519</v>
      </c>
      <c r="K56" s="25" t="s">
        <v>509</v>
      </c>
      <c r="L56" s="25" t="s">
        <v>510</v>
      </c>
      <c r="M56" s="25" t="s">
        <v>520</v>
      </c>
      <c r="N56" s="25" t="s">
        <v>512</v>
      </c>
      <c r="O56" s="25" t="s">
        <v>513</v>
      </c>
      <c r="P56" s="25" t="s">
        <v>514</v>
      </c>
      <c r="Q56" s="25" t="s">
        <v>515</v>
      </c>
      <c r="R56" s="25" t="s">
        <v>137</v>
      </c>
      <c r="S56" s="25" t="s">
        <v>223</v>
      </c>
      <c r="T56" s="49">
        <v>2023</v>
      </c>
      <c r="U56" s="49" t="s">
        <v>208</v>
      </c>
      <c r="V56" s="25">
        <v>40</v>
      </c>
      <c r="W56" s="25"/>
      <c r="X56" s="25"/>
      <c r="Y56" s="25"/>
      <c r="Z56" s="25"/>
      <c r="AA56" s="25">
        <v>916</v>
      </c>
      <c r="AB56" s="25">
        <v>215</v>
      </c>
      <c r="AC56" s="25" t="s">
        <v>139</v>
      </c>
      <c r="AD56" s="25" t="s">
        <v>139</v>
      </c>
      <c r="AE56" s="25" t="s">
        <v>209</v>
      </c>
      <c r="AF56" s="25"/>
      <c r="AG56" s="25" t="s">
        <v>141</v>
      </c>
      <c r="AH56" s="25" t="s">
        <v>141</v>
      </c>
      <c r="AI56" s="25" t="s">
        <v>210</v>
      </c>
      <c r="AJ56" s="25" t="s">
        <v>141</v>
      </c>
      <c r="AK56" s="25" t="s">
        <v>210</v>
      </c>
      <c r="AL56" s="25" t="s">
        <v>225</v>
      </c>
      <c r="AM56" s="50">
        <v>16609167999</v>
      </c>
    </row>
    <row r="57" s="8" customFormat="1" ht="38.1" customHeight="1" spans="1:39">
      <c r="A57" s="23">
        <v>3</v>
      </c>
      <c r="B57" s="27"/>
      <c r="C57" s="24" t="s">
        <v>521</v>
      </c>
      <c r="D57" s="25" t="s">
        <v>522</v>
      </c>
      <c r="E57" s="25" t="s">
        <v>504</v>
      </c>
      <c r="F57" s="25" t="s">
        <v>523</v>
      </c>
      <c r="G57" s="25" t="s">
        <v>524</v>
      </c>
      <c r="H57" s="25" t="s">
        <v>506</v>
      </c>
      <c r="I57" s="25" t="s">
        <v>525</v>
      </c>
      <c r="J57" s="25" t="s">
        <v>526</v>
      </c>
      <c r="K57" s="25" t="s">
        <v>509</v>
      </c>
      <c r="L57" s="25" t="s">
        <v>510</v>
      </c>
      <c r="M57" s="25" t="s">
        <v>520</v>
      </c>
      <c r="N57" s="25" t="s">
        <v>512</v>
      </c>
      <c r="O57" s="25" t="s">
        <v>513</v>
      </c>
      <c r="P57" s="25" t="s">
        <v>514</v>
      </c>
      <c r="Q57" s="25" t="s">
        <v>515</v>
      </c>
      <c r="R57" s="25" t="s">
        <v>137</v>
      </c>
      <c r="S57" s="25" t="s">
        <v>527</v>
      </c>
      <c r="T57" s="49">
        <v>2023</v>
      </c>
      <c r="U57" s="49" t="s">
        <v>208</v>
      </c>
      <c r="V57" s="25">
        <v>130</v>
      </c>
      <c r="W57" s="25"/>
      <c r="X57" s="25"/>
      <c r="Y57" s="25"/>
      <c r="Z57" s="25"/>
      <c r="AA57" s="25"/>
      <c r="AB57" s="25" t="s">
        <v>528</v>
      </c>
      <c r="AC57" s="25" t="s">
        <v>139</v>
      </c>
      <c r="AD57" s="25" t="s">
        <v>139</v>
      </c>
      <c r="AE57" s="25" t="s">
        <v>209</v>
      </c>
      <c r="AF57" s="25"/>
      <c r="AG57" s="25" t="s">
        <v>141</v>
      </c>
      <c r="AH57" s="25" t="s">
        <v>141</v>
      </c>
      <c r="AI57" s="25" t="s">
        <v>210</v>
      </c>
      <c r="AJ57" s="25" t="s">
        <v>141</v>
      </c>
      <c r="AK57" s="25" t="s">
        <v>210</v>
      </c>
      <c r="AL57" s="25" t="s">
        <v>225</v>
      </c>
      <c r="AM57" s="50">
        <v>16609167999</v>
      </c>
    </row>
    <row r="58" s="8" customFormat="1" ht="38.1" customHeight="1" spans="1:39">
      <c r="A58" s="23">
        <v>4</v>
      </c>
      <c r="B58" s="27"/>
      <c r="C58" s="24" t="s">
        <v>529</v>
      </c>
      <c r="D58" s="25" t="s">
        <v>530</v>
      </c>
      <c r="E58" s="25" t="s">
        <v>504</v>
      </c>
      <c r="F58" s="25" t="s">
        <v>223</v>
      </c>
      <c r="G58" s="25" t="s">
        <v>531</v>
      </c>
      <c r="H58" s="25" t="s">
        <v>532</v>
      </c>
      <c r="I58" s="25" t="s">
        <v>533</v>
      </c>
      <c r="J58" s="25" t="s">
        <v>534</v>
      </c>
      <c r="K58" s="25" t="s">
        <v>509</v>
      </c>
      <c r="L58" s="25" t="s">
        <v>510</v>
      </c>
      <c r="M58" s="25" t="s">
        <v>535</v>
      </c>
      <c r="N58" s="25" t="s">
        <v>512</v>
      </c>
      <c r="O58" s="25" t="s">
        <v>513</v>
      </c>
      <c r="P58" s="25" t="s">
        <v>514</v>
      </c>
      <c r="Q58" s="25" t="s">
        <v>515</v>
      </c>
      <c r="R58" s="25" t="s">
        <v>137</v>
      </c>
      <c r="S58" s="25" t="s">
        <v>223</v>
      </c>
      <c r="T58" s="49">
        <v>2023</v>
      </c>
      <c r="U58" s="49" t="s">
        <v>208</v>
      </c>
      <c r="V58" s="25">
        <v>71</v>
      </c>
      <c r="W58" s="25"/>
      <c r="X58" s="25"/>
      <c r="Y58" s="25"/>
      <c r="Z58" s="25"/>
      <c r="AA58" s="25">
        <v>1487</v>
      </c>
      <c r="AB58" s="25">
        <v>401</v>
      </c>
      <c r="AC58" s="25" t="s">
        <v>139</v>
      </c>
      <c r="AD58" s="25" t="s">
        <v>139</v>
      </c>
      <c r="AE58" s="25" t="s">
        <v>209</v>
      </c>
      <c r="AF58" s="25"/>
      <c r="AG58" s="25" t="s">
        <v>141</v>
      </c>
      <c r="AH58" s="25" t="s">
        <v>141</v>
      </c>
      <c r="AI58" s="25" t="s">
        <v>210</v>
      </c>
      <c r="AJ58" s="25" t="s">
        <v>141</v>
      </c>
      <c r="AK58" s="25" t="s">
        <v>210</v>
      </c>
      <c r="AL58" s="25" t="s">
        <v>225</v>
      </c>
      <c r="AM58" s="50">
        <v>16609167999</v>
      </c>
    </row>
    <row r="59" s="8" customFormat="1" ht="38.1" customHeight="1" spans="1:39">
      <c r="A59" s="23">
        <v>5</v>
      </c>
      <c r="B59" s="27"/>
      <c r="C59" s="24" t="s">
        <v>536</v>
      </c>
      <c r="D59" s="25" t="s">
        <v>537</v>
      </c>
      <c r="E59" s="25" t="s">
        <v>504</v>
      </c>
      <c r="F59" s="25" t="s">
        <v>538</v>
      </c>
      <c r="G59" s="25" t="s">
        <v>539</v>
      </c>
      <c r="H59" s="25" t="s">
        <v>540</v>
      </c>
      <c r="I59" s="25" t="s">
        <v>541</v>
      </c>
      <c r="J59" s="25" t="s">
        <v>541</v>
      </c>
      <c r="K59" s="25" t="s">
        <v>542</v>
      </c>
      <c r="L59" s="25" t="s">
        <v>543</v>
      </c>
      <c r="M59" s="25" t="s">
        <v>544</v>
      </c>
      <c r="N59" s="25" t="s">
        <v>467</v>
      </c>
      <c r="O59" s="25"/>
      <c r="P59" s="25"/>
      <c r="Q59" s="25" t="s">
        <v>248</v>
      </c>
      <c r="R59" s="25" t="s">
        <v>249</v>
      </c>
      <c r="S59" s="25" t="s">
        <v>545</v>
      </c>
      <c r="T59" s="49">
        <v>2023.01</v>
      </c>
      <c r="U59" s="49">
        <v>2022.11</v>
      </c>
      <c r="V59" s="25">
        <v>15</v>
      </c>
      <c r="W59" s="25"/>
      <c r="X59" s="25"/>
      <c r="Y59" s="25"/>
      <c r="Z59" s="25"/>
      <c r="AA59" s="25">
        <v>1070</v>
      </c>
      <c r="AB59" s="25">
        <v>91</v>
      </c>
      <c r="AC59" s="25" t="s">
        <v>139</v>
      </c>
      <c r="AD59" s="25" t="s">
        <v>139</v>
      </c>
      <c r="AE59" s="25"/>
      <c r="AF59" s="25" t="s">
        <v>141</v>
      </c>
      <c r="AG59" s="25" t="s">
        <v>141</v>
      </c>
      <c r="AH59" s="25" t="s">
        <v>141</v>
      </c>
      <c r="AI59" s="25"/>
      <c r="AJ59" s="25" t="s">
        <v>141</v>
      </c>
      <c r="AK59" s="25"/>
      <c r="AL59" s="25" t="s">
        <v>251</v>
      </c>
      <c r="AM59" s="50">
        <v>13772208501</v>
      </c>
    </row>
    <row r="60" s="8" customFormat="1" ht="38.1" customHeight="1" spans="1:39">
      <c r="A60" s="23">
        <v>6</v>
      </c>
      <c r="B60" s="27"/>
      <c r="C60" s="24" t="s">
        <v>546</v>
      </c>
      <c r="D60" s="25" t="s">
        <v>547</v>
      </c>
      <c r="E60" s="25" t="s">
        <v>504</v>
      </c>
      <c r="F60" s="25" t="s">
        <v>254</v>
      </c>
      <c r="G60" s="25" t="s">
        <v>548</v>
      </c>
      <c r="H60" s="25" t="s">
        <v>549</v>
      </c>
      <c r="I60" s="25" t="s">
        <v>550</v>
      </c>
      <c r="J60" s="25" t="s">
        <v>550</v>
      </c>
      <c r="K60" s="25" t="s">
        <v>542</v>
      </c>
      <c r="L60" s="25" t="s">
        <v>543</v>
      </c>
      <c r="M60" s="25" t="s">
        <v>551</v>
      </c>
      <c r="N60" s="25" t="s">
        <v>461</v>
      </c>
      <c r="O60" s="25"/>
      <c r="P60" s="25"/>
      <c r="Q60" s="25" t="s">
        <v>248</v>
      </c>
      <c r="R60" s="25" t="s">
        <v>249</v>
      </c>
      <c r="S60" s="25" t="s">
        <v>552</v>
      </c>
      <c r="T60" s="49">
        <v>2023.01</v>
      </c>
      <c r="U60" s="49">
        <v>2022.11</v>
      </c>
      <c r="V60" s="25">
        <v>10</v>
      </c>
      <c r="W60" s="25"/>
      <c r="X60" s="25"/>
      <c r="Y60" s="25"/>
      <c r="Z60" s="25"/>
      <c r="AA60" s="25">
        <v>55</v>
      </c>
      <c r="AB60" s="25"/>
      <c r="AC60" s="25" t="s">
        <v>139</v>
      </c>
      <c r="AD60" s="25" t="s">
        <v>139</v>
      </c>
      <c r="AE60" s="25"/>
      <c r="AF60" s="25" t="s">
        <v>141</v>
      </c>
      <c r="AG60" s="25" t="s">
        <v>141</v>
      </c>
      <c r="AH60" s="25" t="s">
        <v>141</v>
      </c>
      <c r="AI60" s="25"/>
      <c r="AJ60" s="25" t="s">
        <v>141</v>
      </c>
      <c r="AK60" s="25"/>
      <c r="AL60" s="25" t="s">
        <v>256</v>
      </c>
      <c r="AM60" s="50">
        <v>13891683075</v>
      </c>
    </row>
    <row r="61" s="8" customFormat="1" ht="38.1" customHeight="1" spans="1:39">
      <c r="A61" s="23">
        <v>7</v>
      </c>
      <c r="B61" s="27"/>
      <c r="C61" s="24" t="s">
        <v>553</v>
      </c>
      <c r="D61" s="25" t="s">
        <v>537</v>
      </c>
      <c r="E61" s="25" t="s">
        <v>504</v>
      </c>
      <c r="F61" s="25" t="s">
        <v>554</v>
      </c>
      <c r="G61" s="25" t="s">
        <v>555</v>
      </c>
      <c r="H61" s="25" t="s">
        <v>549</v>
      </c>
      <c r="I61" s="25" t="s">
        <v>541</v>
      </c>
      <c r="J61" s="25" t="s">
        <v>541</v>
      </c>
      <c r="K61" s="25" t="s">
        <v>542</v>
      </c>
      <c r="L61" s="25" t="s">
        <v>543</v>
      </c>
      <c r="M61" s="25" t="s">
        <v>556</v>
      </c>
      <c r="N61" s="25" t="s">
        <v>467</v>
      </c>
      <c r="O61" s="25"/>
      <c r="P61" s="25"/>
      <c r="Q61" s="25" t="s">
        <v>248</v>
      </c>
      <c r="R61" s="25" t="s">
        <v>249</v>
      </c>
      <c r="S61" s="25" t="s">
        <v>557</v>
      </c>
      <c r="T61" s="49">
        <v>2023.01</v>
      </c>
      <c r="U61" s="49">
        <v>2022.11</v>
      </c>
      <c r="V61" s="25">
        <v>15</v>
      </c>
      <c r="W61" s="25"/>
      <c r="X61" s="25"/>
      <c r="Y61" s="25"/>
      <c r="Z61" s="25"/>
      <c r="AA61" s="25">
        <v>593</v>
      </c>
      <c r="AB61" s="25">
        <v>159</v>
      </c>
      <c r="AC61" s="25" t="s">
        <v>139</v>
      </c>
      <c r="AD61" s="25" t="s">
        <v>139</v>
      </c>
      <c r="AE61" s="25"/>
      <c r="AF61" s="25" t="s">
        <v>141</v>
      </c>
      <c r="AG61" s="25" t="s">
        <v>141</v>
      </c>
      <c r="AH61" s="25" t="s">
        <v>141</v>
      </c>
      <c r="AI61" s="25"/>
      <c r="AJ61" s="25" t="s">
        <v>141</v>
      </c>
      <c r="AK61" s="25"/>
      <c r="AL61" s="25" t="s">
        <v>261</v>
      </c>
      <c r="AM61" s="50">
        <v>13892612266</v>
      </c>
    </row>
    <row r="62" s="8" customFormat="1" ht="38.1" customHeight="1" spans="1:39">
      <c r="A62" s="23">
        <v>8</v>
      </c>
      <c r="B62" s="27"/>
      <c r="C62" s="24" t="s">
        <v>558</v>
      </c>
      <c r="D62" s="25" t="s">
        <v>559</v>
      </c>
      <c r="E62" s="25" t="s">
        <v>504</v>
      </c>
      <c r="F62" s="25" t="s">
        <v>560</v>
      </c>
      <c r="G62" s="25" t="s">
        <v>561</v>
      </c>
      <c r="H62" s="25" t="s">
        <v>549</v>
      </c>
      <c r="I62" s="25" t="s">
        <v>562</v>
      </c>
      <c r="J62" s="25" t="s">
        <v>562</v>
      </c>
      <c r="K62" s="25" t="s">
        <v>542</v>
      </c>
      <c r="L62" s="25" t="s">
        <v>543</v>
      </c>
      <c r="M62" s="25" t="s">
        <v>563</v>
      </c>
      <c r="N62" s="25" t="s">
        <v>564</v>
      </c>
      <c r="O62" s="25"/>
      <c r="P62" s="25"/>
      <c r="Q62" s="25" t="s">
        <v>248</v>
      </c>
      <c r="R62" s="25" t="s">
        <v>249</v>
      </c>
      <c r="S62" s="25" t="s">
        <v>565</v>
      </c>
      <c r="T62" s="49">
        <v>2023.01</v>
      </c>
      <c r="U62" s="49">
        <v>2022.11</v>
      </c>
      <c r="V62" s="25">
        <v>12</v>
      </c>
      <c r="W62" s="25"/>
      <c r="X62" s="25"/>
      <c r="Y62" s="25"/>
      <c r="Z62" s="25"/>
      <c r="AA62" s="25">
        <v>561</v>
      </c>
      <c r="AB62" s="25">
        <v>223</v>
      </c>
      <c r="AC62" s="25" t="s">
        <v>139</v>
      </c>
      <c r="AD62" s="25" t="s">
        <v>139</v>
      </c>
      <c r="AE62" s="25"/>
      <c r="AF62" s="25" t="s">
        <v>141</v>
      </c>
      <c r="AG62" s="25" t="s">
        <v>141</v>
      </c>
      <c r="AH62" s="25" t="s">
        <v>141</v>
      </c>
      <c r="AI62" s="25"/>
      <c r="AJ62" s="25" t="s">
        <v>141</v>
      </c>
      <c r="AK62" s="25"/>
      <c r="AL62" s="25" t="s">
        <v>266</v>
      </c>
      <c r="AM62" s="50">
        <v>13892645703</v>
      </c>
    </row>
    <row r="63" s="8" customFormat="1" ht="38.1" customHeight="1" spans="1:39">
      <c r="A63" s="23">
        <v>9</v>
      </c>
      <c r="B63" s="27"/>
      <c r="C63" s="24" t="s">
        <v>566</v>
      </c>
      <c r="D63" s="25" t="s">
        <v>567</v>
      </c>
      <c r="E63" s="25" t="s">
        <v>504</v>
      </c>
      <c r="F63" s="25" t="s">
        <v>568</v>
      </c>
      <c r="G63" s="25" t="s">
        <v>569</v>
      </c>
      <c r="H63" s="25" t="s">
        <v>549</v>
      </c>
      <c r="I63" s="25" t="s">
        <v>570</v>
      </c>
      <c r="J63" s="25" t="s">
        <v>570</v>
      </c>
      <c r="K63" s="25" t="s">
        <v>542</v>
      </c>
      <c r="L63" s="25" t="s">
        <v>543</v>
      </c>
      <c r="M63" s="25" t="s">
        <v>571</v>
      </c>
      <c r="N63" s="25" t="s">
        <v>474</v>
      </c>
      <c r="O63" s="25"/>
      <c r="P63" s="25"/>
      <c r="Q63" s="25" t="s">
        <v>248</v>
      </c>
      <c r="R63" s="25" t="s">
        <v>249</v>
      </c>
      <c r="S63" s="25" t="s">
        <v>572</v>
      </c>
      <c r="T63" s="49">
        <v>2023.01</v>
      </c>
      <c r="U63" s="49">
        <v>2022.11</v>
      </c>
      <c r="V63" s="25">
        <v>20</v>
      </c>
      <c r="W63" s="25"/>
      <c r="X63" s="25"/>
      <c r="Y63" s="25"/>
      <c r="Z63" s="25"/>
      <c r="AA63" s="25">
        <v>616</v>
      </c>
      <c r="AB63" s="25">
        <v>208</v>
      </c>
      <c r="AC63" s="25" t="s">
        <v>139</v>
      </c>
      <c r="AD63" s="25" t="s">
        <v>139</v>
      </c>
      <c r="AE63" s="25"/>
      <c r="AF63" s="25" t="s">
        <v>141</v>
      </c>
      <c r="AG63" s="25" t="s">
        <v>141</v>
      </c>
      <c r="AH63" s="25" t="s">
        <v>141</v>
      </c>
      <c r="AI63" s="25"/>
      <c r="AJ63" s="25" t="s">
        <v>141</v>
      </c>
      <c r="AK63" s="25"/>
      <c r="AL63" s="25" t="s">
        <v>272</v>
      </c>
      <c r="AM63" s="50">
        <v>13772848170</v>
      </c>
    </row>
    <row r="64" s="8" customFormat="1" ht="38.1" customHeight="1" spans="1:39">
      <c r="A64" s="23">
        <v>10</v>
      </c>
      <c r="B64" s="27"/>
      <c r="C64" s="24" t="s">
        <v>573</v>
      </c>
      <c r="D64" s="25" t="s">
        <v>574</v>
      </c>
      <c r="E64" s="25" t="s">
        <v>504</v>
      </c>
      <c r="F64" s="25" t="s">
        <v>275</v>
      </c>
      <c r="G64" s="25" t="s">
        <v>575</v>
      </c>
      <c r="H64" s="25" t="s">
        <v>549</v>
      </c>
      <c r="I64" s="25" t="s">
        <v>576</v>
      </c>
      <c r="J64" s="25" t="s">
        <v>576</v>
      </c>
      <c r="K64" s="25" t="s">
        <v>542</v>
      </c>
      <c r="L64" s="25" t="s">
        <v>543</v>
      </c>
      <c r="M64" s="25" t="s">
        <v>577</v>
      </c>
      <c r="N64" s="25" t="s">
        <v>578</v>
      </c>
      <c r="O64" s="25"/>
      <c r="P64" s="25"/>
      <c r="Q64" s="25" t="s">
        <v>248</v>
      </c>
      <c r="R64" s="25" t="s">
        <v>249</v>
      </c>
      <c r="S64" s="25" t="s">
        <v>579</v>
      </c>
      <c r="T64" s="49">
        <v>2023.01</v>
      </c>
      <c r="U64" s="49">
        <v>2022.11</v>
      </c>
      <c r="V64" s="25">
        <v>18</v>
      </c>
      <c r="W64" s="25"/>
      <c r="X64" s="25"/>
      <c r="Y64" s="25"/>
      <c r="Z64" s="25"/>
      <c r="AA64" s="25">
        <v>672</v>
      </c>
      <c r="AB64" s="25">
        <v>280</v>
      </c>
      <c r="AC64" s="25" t="s">
        <v>139</v>
      </c>
      <c r="AD64" s="25" t="s">
        <v>139</v>
      </c>
      <c r="AE64" s="25"/>
      <c r="AF64" s="25" t="s">
        <v>141</v>
      </c>
      <c r="AG64" s="25" t="s">
        <v>141</v>
      </c>
      <c r="AH64" s="25" t="s">
        <v>141</v>
      </c>
      <c r="AI64" s="25"/>
      <c r="AJ64" s="25" t="s">
        <v>141</v>
      </c>
      <c r="AK64" s="25"/>
      <c r="AL64" s="25" t="s">
        <v>277</v>
      </c>
      <c r="AM64" s="50">
        <v>15829860688</v>
      </c>
    </row>
    <row r="65" s="8" customFormat="1" ht="38.1" customHeight="1" spans="1:39">
      <c r="A65" s="23">
        <v>11</v>
      </c>
      <c r="B65" s="27"/>
      <c r="C65" s="24" t="s">
        <v>580</v>
      </c>
      <c r="D65" s="25" t="s">
        <v>581</v>
      </c>
      <c r="E65" s="25" t="s">
        <v>504</v>
      </c>
      <c r="F65" s="25" t="s">
        <v>582</v>
      </c>
      <c r="G65" s="25" t="s">
        <v>583</v>
      </c>
      <c r="H65" s="25" t="s">
        <v>584</v>
      </c>
      <c r="I65" s="25" t="s">
        <v>585</v>
      </c>
      <c r="J65" s="25" t="s">
        <v>586</v>
      </c>
      <c r="K65" s="25">
        <v>1</v>
      </c>
      <c r="L65" s="25">
        <v>2023</v>
      </c>
      <c r="M65" s="25" t="s">
        <v>544</v>
      </c>
      <c r="N65" s="25" t="s">
        <v>587</v>
      </c>
      <c r="O65" s="25" t="s">
        <v>588</v>
      </c>
      <c r="P65" s="25">
        <v>1</v>
      </c>
      <c r="Q65" s="25">
        <v>1</v>
      </c>
      <c r="R65" s="25" t="s">
        <v>137</v>
      </c>
      <c r="S65" s="25" t="s">
        <v>589</v>
      </c>
      <c r="T65" s="49">
        <v>2023.1</v>
      </c>
      <c r="U65" s="49">
        <v>2022.5</v>
      </c>
      <c r="V65" s="25">
        <v>12</v>
      </c>
      <c r="W65" s="25"/>
      <c r="X65" s="25"/>
      <c r="Y65" s="25"/>
      <c r="Z65" s="25"/>
      <c r="AA65" s="25">
        <v>204</v>
      </c>
      <c r="AB65" s="25">
        <v>63</v>
      </c>
      <c r="AC65" s="25" t="s">
        <v>139</v>
      </c>
      <c r="AD65" s="25" t="s">
        <v>139</v>
      </c>
      <c r="AE65" s="25" t="s">
        <v>141</v>
      </c>
      <c r="AF65" s="25" t="s">
        <v>141</v>
      </c>
      <c r="AG65" s="25" t="s">
        <v>141</v>
      </c>
      <c r="AH65" s="25" t="s">
        <v>139</v>
      </c>
      <c r="AI65" s="25" t="s">
        <v>583</v>
      </c>
      <c r="AJ65" s="25" t="s">
        <v>141</v>
      </c>
      <c r="AK65" s="25" t="s">
        <v>583</v>
      </c>
      <c r="AL65" s="25" t="s">
        <v>288</v>
      </c>
      <c r="AM65" s="50">
        <v>15877535926</v>
      </c>
    </row>
    <row r="66" s="8" customFormat="1" ht="38.1" customHeight="1" spans="1:39">
      <c r="A66" s="23">
        <v>12</v>
      </c>
      <c r="B66" s="27"/>
      <c r="C66" s="24" t="s">
        <v>590</v>
      </c>
      <c r="D66" s="25" t="s">
        <v>547</v>
      </c>
      <c r="E66" s="25" t="s">
        <v>504</v>
      </c>
      <c r="F66" s="25" t="s">
        <v>591</v>
      </c>
      <c r="G66" s="25" t="s">
        <v>592</v>
      </c>
      <c r="H66" s="25" t="s">
        <v>584</v>
      </c>
      <c r="I66" s="25" t="s">
        <v>593</v>
      </c>
      <c r="J66" s="25" t="s">
        <v>594</v>
      </c>
      <c r="K66" s="25">
        <v>1</v>
      </c>
      <c r="L66" s="25">
        <v>2023</v>
      </c>
      <c r="M66" s="25" t="s">
        <v>595</v>
      </c>
      <c r="N66" s="25" t="s">
        <v>596</v>
      </c>
      <c r="O66" s="25" t="s">
        <v>597</v>
      </c>
      <c r="P66" s="25">
        <v>1</v>
      </c>
      <c r="Q66" s="25">
        <v>1</v>
      </c>
      <c r="R66" s="25" t="s">
        <v>137</v>
      </c>
      <c r="S66" s="25" t="s">
        <v>589</v>
      </c>
      <c r="T66" s="49">
        <v>45017</v>
      </c>
      <c r="U66" s="49">
        <v>45078</v>
      </c>
      <c r="V66" s="25">
        <v>10</v>
      </c>
      <c r="W66" s="25"/>
      <c r="X66" s="25"/>
      <c r="Y66" s="25"/>
      <c r="Z66" s="25"/>
      <c r="AA66" s="25">
        <v>755</v>
      </c>
      <c r="AB66" s="25">
        <v>230</v>
      </c>
      <c r="AC66" s="25" t="s">
        <v>139</v>
      </c>
      <c r="AD66" s="25" t="s">
        <v>139</v>
      </c>
      <c r="AE66" s="25"/>
      <c r="AF66" s="25" t="s">
        <v>141</v>
      </c>
      <c r="AG66" s="25" t="s">
        <v>141</v>
      </c>
      <c r="AH66" s="25" t="s">
        <v>139</v>
      </c>
      <c r="AI66" s="25" t="s">
        <v>598</v>
      </c>
      <c r="AJ66" s="25" t="s">
        <v>141</v>
      </c>
      <c r="AK66" s="25" t="s">
        <v>599</v>
      </c>
      <c r="AL66" s="25" t="s">
        <v>296</v>
      </c>
      <c r="AM66" s="50">
        <v>13571680192</v>
      </c>
    </row>
    <row r="67" s="8" customFormat="1" ht="38.1" customHeight="1" spans="1:39">
      <c r="A67" s="23">
        <v>13</v>
      </c>
      <c r="B67" s="27"/>
      <c r="C67" s="24" t="s">
        <v>600</v>
      </c>
      <c r="D67" s="25" t="s">
        <v>601</v>
      </c>
      <c r="E67" s="25" t="s">
        <v>504</v>
      </c>
      <c r="F67" s="25" t="s">
        <v>299</v>
      </c>
      <c r="G67" s="25" t="s">
        <v>602</v>
      </c>
      <c r="H67" s="25" t="s">
        <v>584</v>
      </c>
      <c r="I67" s="25" t="s">
        <v>603</v>
      </c>
      <c r="J67" s="25" t="s">
        <v>586</v>
      </c>
      <c r="K67" s="25">
        <v>1</v>
      </c>
      <c r="L67" s="25">
        <v>2023</v>
      </c>
      <c r="M67" s="25" t="s">
        <v>544</v>
      </c>
      <c r="N67" s="25" t="s">
        <v>604</v>
      </c>
      <c r="O67" s="25" t="s">
        <v>285</v>
      </c>
      <c r="P67" s="25" t="s">
        <v>305</v>
      </c>
      <c r="Q67" s="25">
        <v>1</v>
      </c>
      <c r="R67" s="25" t="s">
        <v>137</v>
      </c>
      <c r="S67" s="25" t="s">
        <v>589</v>
      </c>
      <c r="T67" s="49">
        <v>44927</v>
      </c>
      <c r="U67" s="49">
        <v>45200</v>
      </c>
      <c r="V67" s="25">
        <v>12</v>
      </c>
      <c r="W67" s="25"/>
      <c r="X67" s="25"/>
      <c r="Y67" s="25"/>
      <c r="Z67" s="25"/>
      <c r="AA67" s="25">
        <v>133</v>
      </c>
      <c r="AB67" s="25">
        <v>60</v>
      </c>
      <c r="AC67" s="25" t="s">
        <v>139</v>
      </c>
      <c r="AD67" s="25" t="s">
        <v>139</v>
      </c>
      <c r="AE67" s="25"/>
      <c r="AF67" s="25" t="s">
        <v>141</v>
      </c>
      <c r="AG67" s="25" t="s">
        <v>141</v>
      </c>
      <c r="AH67" s="25" t="s">
        <v>139</v>
      </c>
      <c r="AI67" s="25" t="s">
        <v>605</v>
      </c>
      <c r="AJ67" s="25" t="s">
        <v>141</v>
      </c>
      <c r="AK67" s="25" t="s">
        <v>599</v>
      </c>
      <c r="AL67" s="25" t="s">
        <v>306</v>
      </c>
      <c r="AM67" s="50" t="s">
        <v>606</v>
      </c>
    </row>
    <row r="68" s="8" customFormat="1" ht="38.1" customHeight="1" spans="1:39">
      <c r="A68" s="23">
        <v>14</v>
      </c>
      <c r="B68" s="27"/>
      <c r="C68" s="24" t="s">
        <v>607</v>
      </c>
      <c r="D68" s="25" t="s">
        <v>608</v>
      </c>
      <c r="E68" s="25" t="s">
        <v>504</v>
      </c>
      <c r="F68" s="25" t="s">
        <v>340</v>
      </c>
      <c r="G68" s="25" t="s">
        <v>609</v>
      </c>
      <c r="H68" s="25" t="s">
        <v>610</v>
      </c>
      <c r="I68" s="25" t="s">
        <v>611</v>
      </c>
      <c r="J68" s="25" t="s">
        <v>612</v>
      </c>
      <c r="K68" s="25">
        <v>1</v>
      </c>
      <c r="L68" s="25">
        <v>2023</v>
      </c>
      <c r="M68" s="25" t="s">
        <v>544</v>
      </c>
      <c r="N68" s="25" t="s">
        <v>613</v>
      </c>
      <c r="O68" s="25" t="s">
        <v>614</v>
      </c>
      <c r="P68" s="25">
        <v>1</v>
      </c>
      <c r="Q68" s="25">
        <v>1</v>
      </c>
      <c r="R68" s="25" t="s">
        <v>137</v>
      </c>
      <c r="S68" s="25" t="s">
        <v>589</v>
      </c>
      <c r="T68" s="49">
        <v>44621</v>
      </c>
      <c r="U68" s="49">
        <v>44805</v>
      </c>
      <c r="V68" s="25">
        <v>20</v>
      </c>
      <c r="W68" s="25"/>
      <c r="X68" s="25"/>
      <c r="Y68" s="25"/>
      <c r="Z68" s="25"/>
      <c r="AA68" s="25">
        <v>282</v>
      </c>
      <c r="AB68" s="25">
        <v>123</v>
      </c>
      <c r="AC68" s="25" t="s">
        <v>139</v>
      </c>
      <c r="AD68" s="25" t="s">
        <v>141</v>
      </c>
      <c r="AE68" s="25"/>
      <c r="AF68" s="25" t="s">
        <v>141</v>
      </c>
      <c r="AG68" s="25" t="s">
        <v>139</v>
      </c>
      <c r="AH68" s="25" t="s">
        <v>139</v>
      </c>
      <c r="AI68" s="25" t="s">
        <v>605</v>
      </c>
      <c r="AJ68" s="25" t="s">
        <v>141</v>
      </c>
      <c r="AK68" s="25" t="s">
        <v>599</v>
      </c>
      <c r="AL68" s="25" t="s">
        <v>345</v>
      </c>
      <c r="AM68" s="50">
        <v>13630209291</v>
      </c>
    </row>
    <row r="69" s="8" customFormat="1" ht="38.1" customHeight="1" spans="1:39">
      <c r="A69" s="23">
        <v>15</v>
      </c>
      <c r="B69" s="27"/>
      <c r="C69" s="24" t="s">
        <v>615</v>
      </c>
      <c r="D69" s="25" t="s">
        <v>608</v>
      </c>
      <c r="E69" s="25" t="s">
        <v>504</v>
      </c>
      <c r="F69" s="25" t="s">
        <v>340</v>
      </c>
      <c r="G69" s="25" t="s">
        <v>609</v>
      </c>
      <c r="H69" s="25" t="s">
        <v>610</v>
      </c>
      <c r="I69" s="25" t="s">
        <v>611</v>
      </c>
      <c r="J69" s="25" t="s">
        <v>612</v>
      </c>
      <c r="K69" s="25">
        <v>1</v>
      </c>
      <c r="L69" s="25">
        <v>2023</v>
      </c>
      <c r="M69" s="25" t="s">
        <v>544</v>
      </c>
      <c r="N69" s="25" t="s">
        <v>613</v>
      </c>
      <c r="O69" s="25" t="s">
        <v>614</v>
      </c>
      <c r="P69" s="25">
        <v>1</v>
      </c>
      <c r="Q69" s="25">
        <v>1</v>
      </c>
      <c r="R69" s="25" t="s">
        <v>137</v>
      </c>
      <c r="S69" s="25" t="s">
        <v>589</v>
      </c>
      <c r="T69" s="49">
        <v>44621</v>
      </c>
      <c r="U69" s="49">
        <v>44805</v>
      </c>
      <c r="V69" s="25">
        <v>20</v>
      </c>
      <c r="W69" s="25"/>
      <c r="X69" s="25"/>
      <c r="Y69" s="25"/>
      <c r="Z69" s="25"/>
      <c r="AA69" s="25">
        <v>282</v>
      </c>
      <c r="AB69" s="25">
        <v>123</v>
      </c>
      <c r="AC69" s="25" t="s">
        <v>139</v>
      </c>
      <c r="AD69" s="25" t="s">
        <v>141</v>
      </c>
      <c r="AE69" s="25"/>
      <c r="AF69" s="25" t="s">
        <v>141</v>
      </c>
      <c r="AG69" s="25" t="s">
        <v>139</v>
      </c>
      <c r="AH69" s="25" t="s">
        <v>139</v>
      </c>
      <c r="AI69" s="25" t="s">
        <v>605</v>
      </c>
      <c r="AJ69" s="25" t="s">
        <v>141</v>
      </c>
      <c r="AK69" s="25" t="s">
        <v>599</v>
      </c>
      <c r="AL69" s="25" t="s">
        <v>363</v>
      </c>
      <c r="AM69" s="50">
        <v>18291650880</v>
      </c>
    </row>
    <row r="70" s="8" customFormat="1" ht="38.1" customHeight="1" spans="1:39">
      <c r="A70" s="23">
        <v>16</v>
      </c>
      <c r="B70" s="27"/>
      <c r="C70" s="24" t="s">
        <v>616</v>
      </c>
      <c r="D70" s="25" t="s">
        <v>617</v>
      </c>
      <c r="E70" s="25" t="s">
        <v>504</v>
      </c>
      <c r="F70" s="25" t="s">
        <v>359</v>
      </c>
      <c r="G70" s="25" t="s">
        <v>618</v>
      </c>
      <c r="H70" s="25" t="s">
        <v>610</v>
      </c>
      <c r="I70" s="25" t="s">
        <v>619</v>
      </c>
      <c r="J70" s="25" t="s">
        <v>620</v>
      </c>
      <c r="K70" s="25">
        <v>1</v>
      </c>
      <c r="L70" s="25">
        <v>2023</v>
      </c>
      <c r="M70" s="25" t="s">
        <v>544</v>
      </c>
      <c r="N70" s="25" t="s">
        <v>618</v>
      </c>
      <c r="O70" s="25" t="s">
        <v>621</v>
      </c>
      <c r="P70" s="25" t="s">
        <v>305</v>
      </c>
      <c r="Q70" s="25">
        <v>1</v>
      </c>
      <c r="R70" s="25" t="s">
        <v>137</v>
      </c>
      <c r="S70" s="25" t="s">
        <v>589</v>
      </c>
      <c r="T70" s="49">
        <v>44987</v>
      </c>
      <c r="U70" s="49">
        <v>45262</v>
      </c>
      <c r="V70" s="25">
        <v>20</v>
      </c>
      <c r="W70" s="25"/>
      <c r="X70" s="25"/>
      <c r="Y70" s="25"/>
      <c r="Z70" s="25"/>
      <c r="AA70" s="25">
        <v>187</v>
      </c>
      <c r="AB70" s="25">
        <v>67</v>
      </c>
      <c r="AC70" s="25" t="s">
        <v>139</v>
      </c>
      <c r="AD70" s="25" t="s">
        <v>139</v>
      </c>
      <c r="AE70" s="25"/>
      <c r="AF70" s="25" t="s">
        <v>141</v>
      </c>
      <c r="AG70" s="25" t="s">
        <v>139</v>
      </c>
      <c r="AH70" s="25" t="s">
        <v>139</v>
      </c>
      <c r="AI70" s="25" t="s">
        <v>605</v>
      </c>
      <c r="AJ70" s="25" t="s">
        <v>141</v>
      </c>
      <c r="AK70" s="25" t="s">
        <v>599</v>
      </c>
      <c r="AL70" s="25" t="s">
        <v>363</v>
      </c>
      <c r="AM70" s="50">
        <v>18291650880</v>
      </c>
    </row>
    <row r="71" s="8" customFormat="1" ht="38.1" customHeight="1" spans="1:39">
      <c r="A71" s="23">
        <v>17</v>
      </c>
      <c r="B71" s="27"/>
      <c r="C71" s="24" t="s">
        <v>622</v>
      </c>
      <c r="D71" s="25" t="s">
        <v>623</v>
      </c>
      <c r="E71" s="25" t="s">
        <v>504</v>
      </c>
      <c r="F71" s="25" t="s">
        <v>624</v>
      </c>
      <c r="G71" s="25" t="s">
        <v>625</v>
      </c>
      <c r="H71" s="25" t="s">
        <v>610</v>
      </c>
      <c r="I71" s="25" t="s">
        <v>626</v>
      </c>
      <c r="J71" s="25" t="s">
        <v>627</v>
      </c>
      <c r="K71" s="25">
        <v>1</v>
      </c>
      <c r="L71" s="25">
        <v>2023</v>
      </c>
      <c r="M71" s="25" t="s">
        <v>544</v>
      </c>
      <c r="N71" s="25" t="s">
        <v>628</v>
      </c>
      <c r="O71" s="25" t="s">
        <v>629</v>
      </c>
      <c r="P71" s="25" t="s">
        <v>305</v>
      </c>
      <c r="Q71" s="25">
        <v>1</v>
      </c>
      <c r="R71" s="25" t="s">
        <v>137</v>
      </c>
      <c r="S71" s="25" t="s">
        <v>589</v>
      </c>
      <c r="T71" s="49">
        <v>2023.3</v>
      </c>
      <c r="U71" s="49">
        <v>2023.11</v>
      </c>
      <c r="V71" s="25">
        <v>8</v>
      </c>
      <c r="W71" s="25"/>
      <c r="X71" s="25"/>
      <c r="Y71" s="25"/>
      <c r="Z71" s="25"/>
      <c r="AA71" s="25">
        <v>245</v>
      </c>
      <c r="AB71" s="25">
        <v>83</v>
      </c>
      <c r="AC71" s="25" t="s">
        <v>139</v>
      </c>
      <c r="AD71" s="25" t="s">
        <v>139</v>
      </c>
      <c r="AE71" s="25"/>
      <c r="AF71" s="25" t="s">
        <v>141</v>
      </c>
      <c r="AG71" s="25" t="s">
        <v>141</v>
      </c>
      <c r="AH71" s="25" t="s">
        <v>139</v>
      </c>
      <c r="AI71" s="25" t="s">
        <v>605</v>
      </c>
      <c r="AJ71" s="25" t="s">
        <v>141</v>
      </c>
      <c r="AK71" s="25" t="s">
        <v>599</v>
      </c>
      <c r="AL71" s="25" t="s">
        <v>371</v>
      </c>
      <c r="AM71" s="50">
        <v>18992658746</v>
      </c>
    </row>
    <row r="72" s="8" customFormat="1" ht="38.1" customHeight="1" spans="1:39">
      <c r="A72" s="23">
        <v>18</v>
      </c>
      <c r="B72" s="27"/>
      <c r="C72" s="24" t="s">
        <v>630</v>
      </c>
      <c r="D72" s="25" t="s">
        <v>631</v>
      </c>
      <c r="E72" s="25" t="s">
        <v>504</v>
      </c>
      <c r="F72" s="25" t="s">
        <v>632</v>
      </c>
      <c r="G72" s="25" t="s">
        <v>633</v>
      </c>
      <c r="H72" s="25" t="s">
        <v>634</v>
      </c>
      <c r="I72" s="25" t="s">
        <v>635</v>
      </c>
      <c r="J72" s="25" t="s">
        <v>416</v>
      </c>
      <c r="K72" s="25" t="s">
        <v>417</v>
      </c>
      <c r="L72" s="25" t="s">
        <v>418</v>
      </c>
      <c r="M72" s="25" t="s">
        <v>636</v>
      </c>
      <c r="N72" s="25" t="s">
        <v>637</v>
      </c>
      <c r="O72" s="25" t="s">
        <v>638</v>
      </c>
      <c r="P72" s="25" t="s">
        <v>639</v>
      </c>
      <c r="Q72" s="25" t="s">
        <v>423</v>
      </c>
      <c r="R72" s="25" t="s">
        <v>249</v>
      </c>
      <c r="S72" s="25" t="s">
        <v>640</v>
      </c>
      <c r="T72" s="49">
        <v>44927</v>
      </c>
      <c r="U72" s="49">
        <v>45170</v>
      </c>
      <c r="V72" s="25">
        <v>5</v>
      </c>
      <c r="W72" s="25"/>
      <c r="X72" s="25"/>
      <c r="Y72" s="25"/>
      <c r="Z72" s="25"/>
      <c r="AA72" s="25">
        <v>312</v>
      </c>
      <c r="AB72" s="25">
        <v>312</v>
      </c>
      <c r="AC72" s="25" t="s">
        <v>139</v>
      </c>
      <c r="AD72" s="25" t="s">
        <v>139</v>
      </c>
      <c r="AE72" s="25" t="s">
        <v>139</v>
      </c>
      <c r="AF72" s="25" t="s">
        <v>141</v>
      </c>
      <c r="AG72" s="25" t="s">
        <v>139</v>
      </c>
      <c r="AH72" s="25" t="s">
        <v>141</v>
      </c>
      <c r="AI72" s="25" t="s">
        <v>641</v>
      </c>
      <c r="AJ72" s="25" t="s">
        <v>141</v>
      </c>
      <c r="AK72" s="25" t="s">
        <v>642</v>
      </c>
      <c r="AL72" s="25" t="s">
        <v>643</v>
      </c>
      <c r="AM72" s="50">
        <v>17762167809</v>
      </c>
    </row>
    <row r="73" s="8" customFormat="1" ht="38.1" customHeight="1" spans="1:39">
      <c r="A73" s="23">
        <v>19</v>
      </c>
      <c r="B73" s="27"/>
      <c r="C73" s="24" t="s">
        <v>644</v>
      </c>
      <c r="D73" s="25" t="s">
        <v>631</v>
      </c>
      <c r="E73" s="25" t="s">
        <v>504</v>
      </c>
      <c r="F73" s="25" t="s">
        <v>436</v>
      </c>
      <c r="G73" s="25" t="s">
        <v>645</v>
      </c>
      <c r="H73" s="25" t="s">
        <v>634</v>
      </c>
      <c r="I73" s="25" t="s">
        <v>646</v>
      </c>
      <c r="J73" s="25" t="s">
        <v>416</v>
      </c>
      <c r="K73" s="25" t="s">
        <v>417</v>
      </c>
      <c r="L73" s="25" t="s">
        <v>418</v>
      </c>
      <c r="M73" s="25" t="s">
        <v>636</v>
      </c>
      <c r="N73" s="25" t="s">
        <v>647</v>
      </c>
      <c r="O73" s="25" t="s">
        <v>648</v>
      </c>
      <c r="P73" s="25" t="s">
        <v>639</v>
      </c>
      <c r="Q73" s="25" t="s">
        <v>423</v>
      </c>
      <c r="R73" s="25" t="s">
        <v>249</v>
      </c>
      <c r="S73" s="25" t="s">
        <v>649</v>
      </c>
      <c r="T73" s="49">
        <v>44927</v>
      </c>
      <c r="U73" s="49">
        <v>45170</v>
      </c>
      <c r="V73" s="25">
        <v>5</v>
      </c>
      <c r="W73" s="25"/>
      <c r="X73" s="25"/>
      <c r="Y73" s="25"/>
      <c r="Z73" s="25"/>
      <c r="AA73" s="25">
        <v>215</v>
      </c>
      <c r="AB73" s="25">
        <v>215</v>
      </c>
      <c r="AC73" s="25" t="s">
        <v>139</v>
      </c>
      <c r="AD73" s="25" t="s">
        <v>139</v>
      </c>
      <c r="AE73" s="25" t="s">
        <v>139</v>
      </c>
      <c r="AF73" s="25" t="s">
        <v>141</v>
      </c>
      <c r="AG73" s="25" t="s">
        <v>139</v>
      </c>
      <c r="AH73" s="25" t="s">
        <v>141</v>
      </c>
      <c r="AI73" s="25" t="s">
        <v>641</v>
      </c>
      <c r="AJ73" s="25" t="s">
        <v>141</v>
      </c>
      <c r="AK73" s="25" t="s">
        <v>642</v>
      </c>
      <c r="AL73" s="25" t="s">
        <v>650</v>
      </c>
      <c r="AM73" s="50">
        <v>17762167869</v>
      </c>
    </row>
    <row r="74" s="8" customFormat="1" ht="38.1" customHeight="1" spans="1:39">
      <c r="A74" s="23">
        <v>20</v>
      </c>
      <c r="B74" s="27"/>
      <c r="C74" s="24" t="s">
        <v>651</v>
      </c>
      <c r="D74" s="25" t="s">
        <v>652</v>
      </c>
      <c r="E74" s="25" t="s">
        <v>504</v>
      </c>
      <c r="F74" s="25" t="s">
        <v>471</v>
      </c>
      <c r="G74" s="25" t="s">
        <v>653</v>
      </c>
      <c r="H74" s="25" t="s">
        <v>654</v>
      </c>
      <c r="I74" s="25" t="s">
        <v>655</v>
      </c>
      <c r="J74" s="25" t="s">
        <v>656</v>
      </c>
      <c r="K74" s="25" t="s">
        <v>417</v>
      </c>
      <c r="L74" s="25" t="s">
        <v>201</v>
      </c>
      <c r="M74" s="25" t="s">
        <v>657</v>
      </c>
      <c r="N74" s="25" t="s">
        <v>658</v>
      </c>
      <c r="O74" s="25" t="s">
        <v>659</v>
      </c>
      <c r="P74" s="25" t="s">
        <v>205</v>
      </c>
      <c r="Q74" s="25" t="s">
        <v>206</v>
      </c>
      <c r="R74" s="25" t="s">
        <v>249</v>
      </c>
      <c r="S74" s="25" t="s">
        <v>660</v>
      </c>
      <c r="T74" s="49" t="s">
        <v>453</v>
      </c>
      <c r="U74" s="49" t="s">
        <v>454</v>
      </c>
      <c r="V74" s="25">
        <v>20</v>
      </c>
      <c r="W74" s="25"/>
      <c r="X74" s="25"/>
      <c r="Y74" s="25"/>
      <c r="Z74" s="25"/>
      <c r="AA74" s="25">
        <v>667</v>
      </c>
      <c r="AB74" s="25">
        <v>187</v>
      </c>
      <c r="AC74" s="25" t="s">
        <v>139</v>
      </c>
      <c r="AD74" s="25" t="s">
        <v>139</v>
      </c>
      <c r="AE74" s="25"/>
      <c r="AF74" s="25" t="s">
        <v>141</v>
      </c>
      <c r="AG74" s="25" t="s">
        <v>141</v>
      </c>
      <c r="AH74" s="25" t="s">
        <v>141</v>
      </c>
      <c r="AI74" s="25" t="s">
        <v>210</v>
      </c>
      <c r="AJ74" s="25" t="s">
        <v>141</v>
      </c>
      <c r="AK74" s="25" t="s">
        <v>210</v>
      </c>
      <c r="AL74" s="25" t="s">
        <v>661</v>
      </c>
      <c r="AM74" s="50">
        <v>13891641679</v>
      </c>
    </row>
    <row r="75" s="8" customFormat="1" ht="38.1" customHeight="1" spans="1:39">
      <c r="A75" s="23">
        <v>21</v>
      </c>
      <c r="B75" s="27"/>
      <c r="C75" s="24" t="s">
        <v>662</v>
      </c>
      <c r="D75" s="25" t="s">
        <v>663</v>
      </c>
      <c r="E75" s="25" t="s">
        <v>504</v>
      </c>
      <c r="F75" s="25" t="s">
        <v>491</v>
      </c>
      <c r="G75" s="25" t="s">
        <v>664</v>
      </c>
      <c r="H75" s="25" t="s">
        <v>654</v>
      </c>
      <c r="I75" s="25" t="s">
        <v>665</v>
      </c>
      <c r="J75" s="25" t="s">
        <v>666</v>
      </c>
      <c r="K75" s="25" t="s">
        <v>417</v>
      </c>
      <c r="L75" s="25" t="s">
        <v>201</v>
      </c>
      <c r="M75" s="25" t="s">
        <v>480</v>
      </c>
      <c r="N75" s="25" t="s">
        <v>461</v>
      </c>
      <c r="O75" s="25" t="s">
        <v>667</v>
      </c>
      <c r="P75" s="25" t="s">
        <v>205</v>
      </c>
      <c r="Q75" s="25" t="s">
        <v>206</v>
      </c>
      <c r="R75" s="25" t="s">
        <v>249</v>
      </c>
      <c r="S75" s="25" t="s">
        <v>668</v>
      </c>
      <c r="T75" s="49" t="s">
        <v>453</v>
      </c>
      <c r="U75" s="49" t="s">
        <v>454</v>
      </c>
      <c r="V75" s="25">
        <v>10</v>
      </c>
      <c r="W75" s="25"/>
      <c r="X75" s="25"/>
      <c r="Y75" s="25"/>
      <c r="Z75" s="25"/>
      <c r="AA75" s="25">
        <v>258</v>
      </c>
      <c r="AB75" s="25">
        <v>105</v>
      </c>
      <c r="AC75" s="25" t="s">
        <v>139</v>
      </c>
      <c r="AD75" s="25" t="s">
        <v>139</v>
      </c>
      <c r="AE75" s="25"/>
      <c r="AF75" s="25" t="s">
        <v>141</v>
      </c>
      <c r="AG75" s="25" t="s">
        <v>141</v>
      </c>
      <c r="AH75" s="25" t="s">
        <v>141</v>
      </c>
      <c r="AI75" s="25" t="s">
        <v>210</v>
      </c>
      <c r="AJ75" s="25" t="s">
        <v>141</v>
      </c>
      <c r="AK75" s="25" t="s">
        <v>210</v>
      </c>
      <c r="AL75" s="25" t="s">
        <v>669</v>
      </c>
      <c r="AM75" s="50" t="s">
        <v>670</v>
      </c>
    </row>
    <row r="76" s="8" customFormat="1" ht="38.1" customHeight="1" spans="1:39">
      <c r="A76" s="23">
        <v>22</v>
      </c>
      <c r="B76" s="27"/>
      <c r="C76" s="24" t="s">
        <v>671</v>
      </c>
      <c r="D76" s="25" t="s">
        <v>663</v>
      </c>
      <c r="E76" s="25" t="s">
        <v>504</v>
      </c>
      <c r="F76" s="25" t="s">
        <v>496</v>
      </c>
      <c r="G76" s="25" t="s">
        <v>664</v>
      </c>
      <c r="H76" s="25" t="s">
        <v>654</v>
      </c>
      <c r="I76" s="25" t="s">
        <v>665</v>
      </c>
      <c r="J76" s="25" t="s">
        <v>666</v>
      </c>
      <c r="K76" s="25" t="s">
        <v>417</v>
      </c>
      <c r="L76" s="25" t="s">
        <v>201</v>
      </c>
      <c r="M76" s="25" t="s">
        <v>480</v>
      </c>
      <c r="N76" s="25" t="s">
        <v>461</v>
      </c>
      <c r="O76" s="25" t="s">
        <v>672</v>
      </c>
      <c r="P76" s="25" t="s">
        <v>205</v>
      </c>
      <c r="Q76" s="25" t="s">
        <v>206</v>
      </c>
      <c r="R76" s="25" t="s">
        <v>249</v>
      </c>
      <c r="S76" s="25" t="s">
        <v>673</v>
      </c>
      <c r="T76" s="49" t="s">
        <v>453</v>
      </c>
      <c r="U76" s="49" t="s">
        <v>454</v>
      </c>
      <c r="V76" s="25">
        <v>10</v>
      </c>
      <c r="W76" s="25"/>
      <c r="X76" s="25"/>
      <c r="Y76" s="25"/>
      <c r="Z76" s="25"/>
      <c r="AA76" s="25">
        <v>346</v>
      </c>
      <c r="AB76" s="25">
        <v>120</v>
      </c>
      <c r="AC76" s="25" t="s">
        <v>139</v>
      </c>
      <c r="AD76" s="25" t="s">
        <v>139</v>
      </c>
      <c r="AE76" s="25"/>
      <c r="AF76" s="25" t="s">
        <v>141</v>
      </c>
      <c r="AG76" s="25" t="s">
        <v>141</v>
      </c>
      <c r="AH76" s="25" t="s">
        <v>141</v>
      </c>
      <c r="AI76" s="25" t="s">
        <v>210</v>
      </c>
      <c r="AJ76" s="25" t="s">
        <v>141</v>
      </c>
      <c r="AK76" s="25" t="s">
        <v>210</v>
      </c>
      <c r="AL76" s="25" t="s">
        <v>674</v>
      </c>
      <c r="AM76" s="50" t="s">
        <v>675</v>
      </c>
    </row>
    <row r="77" s="8" customFormat="1" ht="38.1" customHeight="1" spans="1:39">
      <c r="A77" s="23">
        <v>23</v>
      </c>
      <c r="B77" s="27"/>
      <c r="C77" s="24" t="s">
        <v>676</v>
      </c>
      <c r="D77" s="25" t="s">
        <v>677</v>
      </c>
      <c r="E77" s="25" t="s">
        <v>504</v>
      </c>
      <c r="F77" s="25" t="s">
        <v>465</v>
      </c>
      <c r="G77" s="25" t="s">
        <v>678</v>
      </c>
      <c r="H77" s="25" t="s">
        <v>654</v>
      </c>
      <c r="I77" s="25" t="s">
        <v>679</v>
      </c>
      <c r="J77" s="25" t="s">
        <v>680</v>
      </c>
      <c r="K77" s="25" t="s">
        <v>417</v>
      </c>
      <c r="L77" s="25" t="s">
        <v>201</v>
      </c>
      <c r="M77" s="25" t="s">
        <v>473</v>
      </c>
      <c r="N77" s="25" t="s">
        <v>467</v>
      </c>
      <c r="O77" s="25" t="s">
        <v>681</v>
      </c>
      <c r="P77" s="25" t="s">
        <v>205</v>
      </c>
      <c r="Q77" s="25" t="s">
        <v>206</v>
      </c>
      <c r="R77" s="25" t="s">
        <v>249</v>
      </c>
      <c r="S77" s="25" t="s">
        <v>682</v>
      </c>
      <c r="T77" s="49" t="s">
        <v>453</v>
      </c>
      <c r="U77" s="49" t="s">
        <v>454</v>
      </c>
      <c r="V77" s="25">
        <v>15</v>
      </c>
      <c r="W77" s="25"/>
      <c r="X77" s="25"/>
      <c r="Y77" s="25"/>
      <c r="Z77" s="25"/>
      <c r="AA77" s="25">
        <v>390</v>
      </c>
      <c r="AB77" s="25">
        <v>85</v>
      </c>
      <c r="AC77" s="25" t="s">
        <v>139</v>
      </c>
      <c r="AD77" s="25" t="s">
        <v>139</v>
      </c>
      <c r="AE77" s="25"/>
      <c r="AF77" s="25" t="s">
        <v>141</v>
      </c>
      <c r="AG77" s="25" t="s">
        <v>141</v>
      </c>
      <c r="AH77" s="25" t="s">
        <v>141</v>
      </c>
      <c r="AI77" s="25" t="s">
        <v>210</v>
      </c>
      <c r="AJ77" s="25" t="s">
        <v>141</v>
      </c>
      <c r="AK77" s="25" t="s">
        <v>210</v>
      </c>
      <c r="AL77" s="25" t="s">
        <v>683</v>
      </c>
      <c r="AM77" s="50" t="s">
        <v>684</v>
      </c>
    </row>
    <row r="78" s="8" customFormat="1" ht="48" customHeight="1" spans="1:39">
      <c r="A78" s="23">
        <v>24</v>
      </c>
      <c r="B78" s="27"/>
      <c r="C78" s="24" t="s">
        <v>685</v>
      </c>
      <c r="D78" s="36" t="s">
        <v>686</v>
      </c>
      <c r="E78" s="25" t="s">
        <v>504</v>
      </c>
      <c r="F78" s="25" t="s">
        <v>127</v>
      </c>
      <c r="G78" s="25" t="s">
        <v>687</v>
      </c>
      <c r="H78" s="25" t="s">
        <v>688</v>
      </c>
      <c r="I78" s="25" t="s">
        <v>689</v>
      </c>
      <c r="J78" s="25" t="s">
        <v>690</v>
      </c>
      <c r="K78" s="25" t="s">
        <v>132</v>
      </c>
      <c r="L78" s="25" t="s">
        <v>133</v>
      </c>
      <c r="M78" s="25" t="s">
        <v>691</v>
      </c>
      <c r="N78" s="25" t="s">
        <v>692</v>
      </c>
      <c r="O78" s="25" t="s">
        <v>693</v>
      </c>
      <c r="P78" s="25" t="s">
        <v>694</v>
      </c>
      <c r="Q78" s="25">
        <v>1</v>
      </c>
      <c r="R78" s="25" t="s">
        <v>137</v>
      </c>
      <c r="S78" s="25" t="s">
        <v>695</v>
      </c>
      <c r="T78" s="49" t="s">
        <v>696</v>
      </c>
      <c r="U78" s="49" t="s">
        <v>697</v>
      </c>
      <c r="V78" s="25">
        <v>52</v>
      </c>
      <c r="W78" s="25"/>
      <c r="X78" s="25"/>
      <c r="Y78" s="25"/>
      <c r="Z78" s="25"/>
      <c r="AA78" s="25">
        <v>709</v>
      </c>
      <c r="AB78" s="25">
        <v>192</v>
      </c>
      <c r="AC78" s="25" t="s">
        <v>139</v>
      </c>
      <c r="AD78" s="25" t="s">
        <v>139</v>
      </c>
      <c r="AE78" s="25" t="s">
        <v>698</v>
      </c>
      <c r="AF78" s="25"/>
      <c r="AG78" s="25" t="s">
        <v>139</v>
      </c>
      <c r="AH78" s="25" t="s">
        <v>139</v>
      </c>
      <c r="AI78" s="25" t="s">
        <v>699</v>
      </c>
      <c r="AJ78" s="25" t="s">
        <v>141</v>
      </c>
      <c r="AK78" s="25" t="s">
        <v>699</v>
      </c>
      <c r="AL78" s="25" t="s">
        <v>144</v>
      </c>
      <c r="AM78" s="50">
        <v>13992645116</v>
      </c>
    </row>
    <row r="79" s="8" customFormat="1" ht="38.1" customHeight="1" spans="1:39">
      <c r="A79" s="23">
        <v>25</v>
      </c>
      <c r="B79" s="27"/>
      <c r="C79" s="24" t="s">
        <v>700</v>
      </c>
      <c r="D79" s="25" t="s">
        <v>701</v>
      </c>
      <c r="E79" s="25" t="s">
        <v>504</v>
      </c>
      <c r="F79" s="25" t="s">
        <v>147</v>
      </c>
      <c r="G79" s="25" t="s">
        <v>702</v>
      </c>
      <c r="H79" s="25" t="s">
        <v>688</v>
      </c>
      <c r="I79" s="25" t="s">
        <v>703</v>
      </c>
      <c r="J79" s="25" t="s">
        <v>704</v>
      </c>
      <c r="K79" s="25" t="s">
        <v>132</v>
      </c>
      <c r="L79" s="25" t="s">
        <v>705</v>
      </c>
      <c r="M79" s="25" t="s">
        <v>706</v>
      </c>
      <c r="N79" s="25" t="s">
        <v>707</v>
      </c>
      <c r="O79" s="25" t="s">
        <v>708</v>
      </c>
      <c r="P79" s="25" t="s">
        <v>709</v>
      </c>
      <c r="Q79" s="25">
        <v>1</v>
      </c>
      <c r="R79" s="25" t="s">
        <v>137</v>
      </c>
      <c r="S79" s="25" t="s">
        <v>710</v>
      </c>
      <c r="T79" s="49">
        <v>44986</v>
      </c>
      <c r="U79" s="49">
        <v>45047</v>
      </c>
      <c r="V79" s="25">
        <v>6</v>
      </c>
      <c r="W79" s="25"/>
      <c r="X79" s="25"/>
      <c r="Y79" s="25"/>
      <c r="Z79" s="25"/>
      <c r="AA79" s="25">
        <v>354</v>
      </c>
      <c r="AB79" s="25">
        <v>99</v>
      </c>
      <c r="AC79" s="25" t="s">
        <v>139</v>
      </c>
      <c r="AD79" s="25" t="s">
        <v>139</v>
      </c>
      <c r="AE79" s="25"/>
      <c r="AF79" s="25" t="s">
        <v>140</v>
      </c>
      <c r="AG79" s="25" t="s">
        <v>141</v>
      </c>
      <c r="AH79" s="25" t="s">
        <v>139</v>
      </c>
      <c r="AI79" s="25" t="s">
        <v>699</v>
      </c>
      <c r="AJ79" s="25" t="s">
        <v>141</v>
      </c>
      <c r="AK79" s="25" t="s">
        <v>699</v>
      </c>
      <c r="AL79" s="25" t="s">
        <v>154</v>
      </c>
      <c r="AM79" s="50">
        <v>18991629621</v>
      </c>
    </row>
    <row r="80" s="8" customFormat="1" ht="38.1" customHeight="1" spans="1:39">
      <c r="A80" s="23">
        <v>26</v>
      </c>
      <c r="B80" s="27"/>
      <c r="C80" s="51" t="s">
        <v>711</v>
      </c>
      <c r="D80" s="52" t="s">
        <v>712</v>
      </c>
      <c r="E80" s="25" t="s">
        <v>504</v>
      </c>
      <c r="F80" s="34" t="s">
        <v>538</v>
      </c>
      <c r="G80" s="34" t="s">
        <v>713</v>
      </c>
      <c r="H80" s="34" t="s">
        <v>540</v>
      </c>
      <c r="I80" s="35" t="s">
        <v>714</v>
      </c>
      <c r="J80" s="34" t="s">
        <v>715</v>
      </c>
      <c r="K80" s="34" t="s">
        <v>417</v>
      </c>
      <c r="L80" s="34" t="s">
        <v>543</v>
      </c>
      <c r="M80" s="34" t="s">
        <v>716</v>
      </c>
      <c r="N80" s="34" t="s">
        <v>512</v>
      </c>
      <c r="O80" s="60" t="s">
        <v>513</v>
      </c>
      <c r="P80" s="34" t="s">
        <v>717</v>
      </c>
      <c r="Q80" s="46" t="s">
        <v>248</v>
      </c>
      <c r="R80" s="34" t="s">
        <v>249</v>
      </c>
      <c r="S80" s="34" t="s">
        <v>545</v>
      </c>
      <c r="T80" s="47">
        <v>2023.01</v>
      </c>
      <c r="U80" s="47">
        <v>2023.11</v>
      </c>
      <c r="V80" s="62">
        <v>14.5</v>
      </c>
      <c r="W80" s="62"/>
      <c r="X80" s="62"/>
      <c r="Y80" s="34"/>
      <c r="Z80" s="34"/>
      <c r="AA80" s="34">
        <v>1070</v>
      </c>
      <c r="AB80" s="34">
        <v>91</v>
      </c>
      <c r="AC80" s="34" t="s">
        <v>139</v>
      </c>
      <c r="AD80" s="34" t="s">
        <v>139</v>
      </c>
      <c r="AE80" s="34"/>
      <c r="AF80" s="34" t="s">
        <v>141</v>
      </c>
      <c r="AG80" s="34" t="s">
        <v>141</v>
      </c>
      <c r="AH80" s="34" t="s">
        <v>141</v>
      </c>
      <c r="AI80" s="35" t="s">
        <v>210</v>
      </c>
      <c r="AJ80" s="34" t="s">
        <v>141</v>
      </c>
      <c r="AK80" s="35" t="s">
        <v>210</v>
      </c>
      <c r="AL80" s="34" t="s">
        <v>251</v>
      </c>
      <c r="AM80" s="27">
        <v>13772208501</v>
      </c>
    </row>
    <row r="81" s="8" customFormat="1" ht="38.1" customHeight="1" spans="1:39">
      <c r="A81" s="23">
        <v>27</v>
      </c>
      <c r="B81" s="27"/>
      <c r="C81" s="51" t="s">
        <v>718</v>
      </c>
      <c r="D81" s="52" t="s">
        <v>719</v>
      </c>
      <c r="E81" s="52" t="s">
        <v>126</v>
      </c>
      <c r="F81" s="34" t="s">
        <v>484</v>
      </c>
      <c r="G81" s="34" t="s">
        <v>720</v>
      </c>
      <c r="H81" s="34" t="s">
        <v>654</v>
      </c>
      <c r="I81" s="35" t="s">
        <v>721</v>
      </c>
      <c r="J81" s="34" t="s">
        <v>722</v>
      </c>
      <c r="K81" s="34" t="s">
        <v>417</v>
      </c>
      <c r="L81" s="34" t="s">
        <v>201</v>
      </c>
      <c r="M81" s="34" t="s">
        <v>723</v>
      </c>
      <c r="N81" s="34" t="s">
        <v>724</v>
      </c>
      <c r="O81" s="60" t="s">
        <v>725</v>
      </c>
      <c r="P81" s="34" t="s">
        <v>205</v>
      </c>
      <c r="Q81" s="46" t="s">
        <v>206</v>
      </c>
      <c r="R81" s="34" t="s">
        <v>249</v>
      </c>
      <c r="S81" s="34" t="s">
        <v>726</v>
      </c>
      <c r="T81" s="47" t="s">
        <v>453</v>
      </c>
      <c r="U81" s="47" t="s">
        <v>454</v>
      </c>
      <c r="V81" s="62">
        <v>8</v>
      </c>
      <c r="W81" s="62"/>
      <c r="X81" s="62"/>
      <c r="Y81" s="34"/>
      <c r="Z81" s="34"/>
      <c r="AA81" s="34">
        <v>468</v>
      </c>
      <c r="AB81" s="34">
        <v>173</v>
      </c>
      <c r="AC81" s="34" t="s">
        <v>139</v>
      </c>
      <c r="AD81" s="34" t="s">
        <v>139</v>
      </c>
      <c r="AE81" s="34"/>
      <c r="AF81" s="34" t="s">
        <v>141</v>
      </c>
      <c r="AG81" s="34" t="s">
        <v>141</v>
      </c>
      <c r="AH81" s="34" t="s">
        <v>141</v>
      </c>
      <c r="AI81" s="35" t="s">
        <v>210</v>
      </c>
      <c r="AJ81" s="34" t="s">
        <v>141</v>
      </c>
      <c r="AK81" s="35" t="s">
        <v>210</v>
      </c>
      <c r="AL81" s="34" t="s">
        <v>727</v>
      </c>
      <c r="AM81" s="27" t="s">
        <v>728</v>
      </c>
    </row>
    <row r="82" s="8" customFormat="1" ht="38.1" customHeight="1" spans="1:39">
      <c r="A82" s="23">
        <v>28</v>
      </c>
      <c r="B82" s="27"/>
      <c r="C82" s="51" t="s">
        <v>729</v>
      </c>
      <c r="D82" s="52" t="s">
        <v>730</v>
      </c>
      <c r="E82" s="52" t="s">
        <v>126</v>
      </c>
      <c r="F82" s="34" t="s">
        <v>458</v>
      </c>
      <c r="G82" s="34" t="s">
        <v>731</v>
      </c>
      <c r="H82" s="34" t="s">
        <v>654</v>
      </c>
      <c r="I82" s="35" t="s">
        <v>732</v>
      </c>
      <c r="J82" s="34" t="s">
        <v>730</v>
      </c>
      <c r="K82" s="34" t="s">
        <v>417</v>
      </c>
      <c r="L82" s="34" t="s">
        <v>201</v>
      </c>
      <c r="M82" s="34" t="s">
        <v>733</v>
      </c>
      <c r="N82" s="34" t="s">
        <v>734</v>
      </c>
      <c r="O82" s="60" t="s">
        <v>735</v>
      </c>
      <c r="P82" s="34" t="s">
        <v>205</v>
      </c>
      <c r="Q82" s="46" t="s">
        <v>206</v>
      </c>
      <c r="R82" s="34" t="s">
        <v>249</v>
      </c>
      <c r="S82" s="34" t="s">
        <v>736</v>
      </c>
      <c r="T82" s="47" t="s">
        <v>453</v>
      </c>
      <c r="U82" s="47" t="s">
        <v>454</v>
      </c>
      <c r="V82" s="62">
        <v>10</v>
      </c>
      <c r="W82" s="62"/>
      <c r="X82" s="62"/>
      <c r="Y82" s="34"/>
      <c r="Z82" s="34"/>
      <c r="AA82" s="34">
        <v>451</v>
      </c>
      <c r="AB82" s="34">
        <v>142</v>
      </c>
      <c r="AC82" s="34" t="s">
        <v>139</v>
      </c>
      <c r="AD82" s="34" t="s">
        <v>139</v>
      </c>
      <c r="AE82" s="34"/>
      <c r="AF82" s="34" t="s">
        <v>141</v>
      </c>
      <c r="AG82" s="34" t="s">
        <v>141</v>
      </c>
      <c r="AH82" s="34" t="s">
        <v>141</v>
      </c>
      <c r="AI82" s="35" t="s">
        <v>210</v>
      </c>
      <c r="AJ82" s="34" t="s">
        <v>141</v>
      </c>
      <c r="AK82" s="35" t="s">
        <v>210</v>
      </c>
      <c r="AL82" s="34" t="s">
        <v>737</v>
      </c>
      <c r="AM82" s="27" t="s">
        <v>738</v>
      </c>
    </row>
    <row r="83" s="8" customFormat="1" ht="38.1" customHeight="1" spans="1:39">
      <c r="A83" s="23">
        <v>29</v>
      </c>
      <c r="B83" s="27"/>
      <c r="C83" s="51" t="s">
        <v>739</v>
      </c>
      <c r="D83" s="52" t="s">
        <v>740</v>
      </c>
      <c r="E83" s="52" t="s">
        <v>126</v>
      </c>
      <c r="F83" s="34" t="s">
        <v>340</v>
      </c>
      <c r="G83" s="34" t="s">
        <v>349</v>
      </c>
      <c r="H83" s="34" t="s">
        <v>741</v>
      </c>
      <c r="I83" s="35" t="s">
        <v>742</v>
      </c>
      <c r="J83" s="34" t="s">
        <v>743</v>
      </c>
      <c r="K83" s="34">
        <v>1</v>
      </c>
      <c r="L83" s="34">
        <v>2023</v>
      </c>
      <c r="M83" s="34" t="s">
        <v>744</v>
      </c>
      <c r="N83" s="34" t="s">
        <v>745</v>
      </c>
      <c r="O83" s="60" t="s">
        <v>746</v>
      </c>
      <c r="P83" s="34">
        <v>1</v>
      </c>
      <c r="Q83" s="46">
        <v>1</v>
      </c>
      <c r="R83" s="34" t="s">
        <v>137</v>
      </c>
      <c r="S83" s="34" t="s">
        <v>747</v>
      </c>
      <c r="T83" s="47">
        <v>44621</v>
      </c>
      <c r="U83" s="47">
        <v>44896</v>
      </c>
      <c r="V83" s="62">
        <v>52</v>
      </c>
      <c r="W83" s="62"/>
      <c r="X83" s="62"/>
      <c r="Y83" s="34"/>
      <c r="Z83" s="34"/>
      <c r="AA83" s="34" t="s">
        <v>748</v>
      </c>
      <c r="AB83" s="34" t="s">
        <v>749</v>
      </c>
      <c r="AC83" s="34" t="s">
        <v>139</v>
      </c>
      <c r="AD83" s="34" t="s">
        <v>141</v>
      </c>
      <c r="AE83" s="34"/>
      <c r="AF83" s="34" t="s">
        <v>141</v>
      </c>
      <c r="AG83" s="34" t="s">
        <v>139</v>
      </c>
      <c r="AH83" s="34" t="s">
        <v>139</v>
      </c>
      <c r="AI83" s="35" t="s">
        <v>605</v>
      </c>
      <c r="AJ83" s="34" t="s">
        <v>141</v>
      </c>
      <c r="AK83" s="35" t="s">
        <v>599</v>
      </c>
      <c r="AL83" s="34" t="s">
        <v>345</v>
      </c>
      <c r="AM83" s="27">
        <v>13630209291</v>
      </c>
    </row>
    <row r="84" s="8" customFormat="1" ht="38.1" customHeight="1" spans="1:39">
      <c r="A84" s="23">
        <v>30</v>
      </c>
      <c r="B84" s="27"/>
      <c r="C84" s="51" t="s">
        <v>750</v>
      </c>
      <c r="D84" s="52" t="s">
        <v>751</v>
      </c>
      <c r="E84" s="52" t="s">
        <v>126</v>
      </c>
      <c r="F84" s="34" t="s">
        <v>340</v>
      </c>
      <c r="G84" s="34" t="s">
        <v>752</v>
      </c>
      <c r="H84" s="34" t="s">
        <v>741</v>
      </c>
      <c r="I84" s="35" t="s">
        <v>753</v>
      </c>
      <c r="J84" s="34" t="s">
        <v>754</v>
      </c>
      <c r="K84" s="34">
        <v>1</v>
      </c>
      <c r="L84" s="34">
        <v>2023</v>
      </c>
      <c r="M84" s="34" t="s">
        <v>755</v>
      </c>
      <c r="N84" s="34" t="s">
        <v>756</v>
      </c>
      <c r="O84" s="60" t="s">
        <v>757</v>
      </c>
      <c r="P84" s="34">
        <v>1</v>
      </c>
      <c r="Q84" s="46">
        <v>1</v>
      </c>
      <c r="R84" s="34" t="s">
        <v>137</v>
      </c>
      <c r="S84" s="34" t="s">
        <v>747</v>
      </c>
      <c r="T84" s="47">
        <v>44621</v>
      </c>
      <c r="U84" s="47">
        <v>44896</v>
      </c>
      <c r="V84" s="62">
        <v>14</v>
      </c>
      <c r="W84" s="62"/>
      <c r="X84" s="62"/>
      <c r="Y84" s="34"/>
      <c r="Z84" s="34"/>
      <c r="AA84" s="34" t="s">
        <v>748</v>
      </c>
      <c r="AB84" s="34" t="s">
        <v>749</v>
      </c>
      <c r="AC84" s="34" t="s">
        <v>139</v>
      </c>
      <c r="AD84" s="34" t="s">
        <v>141</v>
      </c>
      <c r="AE84" s="34"/>
      <c r="AF84" s="34" t="s">
        <v>141</v>
      </c>
      <c r="AG84" s="34" t="s">
        <v>139</v>
      </c>
      <c r="AH84" s="34" t="s">
        <v>139</v>
      </c>
      <c r="AI84" s="35" t="s">
        <v>605</v>
      </c>
      <c r="AJ84" s="34" t="s">
        <v>141</v>
      </c>
      <c r="AK84" s="35" t="s">
        <v>599</v>
      </c>
      <c r="AL84" s="34" t="s">
        <v>345</v>
      </c>
      <c r="AM84" s="27">
        <v>13630209291</v>
      </c>
    </row>
    <row r="85" s="8" customFormat="1" ht="45" customHeight="1" spans="1:39">
      <c r="A85" s="23">
        <v>31</v>
      </c>
      <c r="B85" s="27"/>
      <c r="C85" s="51" t="s">
        <v>758</v>
      </c>
      <c r="D85" s="52" t="s">
        <v>759</v>
      </c>
      <c r="E85" s="52" t="s">
        <v>126</v>
      </c>
      <c r="F85" s="34" t="s">
        <v>760</v>
      </c>
      <c r="G85" s="34" t="s">
        <v>761</v>
      </c>
      <c r="H85" s="34" t="s">
        <v>762</v>
      </c>
      <c r="I85" s="35" t="s">
        <v>763</v>
      </c>
      <c r="J85" s="34" t="s">
        <v>764</v>
      </c>
      <c r="K85" s="34" t="s">
        <v>765</v>
      </c>
      <c r="L85" s="34" t="s">
        <v>766</v>
      </c>
      <c r="M85" s="34" t="s">
        <v>767</v>
      </c>
      <c r="N85" s="34" t="s">
        <v>768</v>
      </c>
      <c r="O85" s="60" t="s">
        <v>769</v>
      </c>
      <c r="P85" s="34" t="s">
        <v>770</v>
      </c>
      <c r="Q85" s="46">
        <v>0.95</v>
      </c>
      <c r="R85" s="34" t="s">
        <v>771</v>
      </c>
      <c r="S85" s="34" t="s">
        <v>772</v>
      </c>
      <c r="T85" s="47">
        <v>2023.3</v>
      </c>
      <c r="U85" s="47">
        <v>2023.11</v>
      </c>
      <c r="V85" s="62">
        <v>40</v>
      </c>
      <c r="W85" s="62"/>
      <c r="X85" s="62"/>
      <c r="Y85" s="34"/>
      <c r="Z85" s="34"/>
      <c r="AA85" s="34">
        <v>2278</v>
      </c>
      <c r="AB85" s="34">
        <v>405</v>
      </c>
      <c r="AC85" s="34" t="s">
        <v>773</v>
      </c>
      <c r="AD85" s="34" t="s">
        <v>773</v>
      </c>
      <c r="AE85" s="34" t="s">
        <v>773</v>
      </c>
      <c r="AF85" s="34" t="s">
        <v>141</v>
      </c>
      <c r="AG85" s="34" t="s">
        <v>141</v>
      </c>
      <c r="AH85" s="34" t="s">
        <v>773</v>
      </c>
      <c r="AI85" s="35" t="s">
        <v>773</v>
      </c>
      <c r="AJ85" s="34" t="s">
        <v>141</v>
      </c>
      <c r="AK85" s="35" t="s">
        <v>774</v>
      </c>
      <c r="AL85" s="34" t="s">
        <v>775</v>
      </c>
      <c r="AM85" s="27">
        <v>18909163686</v>
      </c>
    </row>
    <row r="86" s="8" customFormat="1" ht="38.1" customHeight="1" spans="1:39">
      <c r="A86" s="23">
        <v>32</v>
      </c>
      <c r="B86" s="27"/>
      <c r="C86" s="51" t="s">
        <v>776</v>
      </c>
      <c r="D86" s="52" t="s">
        <v>777</v>
      </c>
      <c r="E86" s="52" t="s">
        <v>126</v>
      </c>
      <c r="F86" s="34" t="s">
        <v>275</v>
      </c>
      <c r="G86" s="34" t="s">
        <v>575</v>
      </c>
      <c r="H86" s="34" t="s">
        <v>549</v>
      </c>
      <c r="I86" s="35" t="s">
        <v>714</v>
      </c>
      <c r="J86" s="34" t="s">
        <v>777</v>
      </c>
      <c r="K86" s="34" t="s">
        <v>417</v>
      </c>
      <c r="L86" s="34" t="s">
        <v>778</v>
      </c>
      <c r="M86" s="34"/>
      <c r="N86" s="34"/>
      <c r="O86" s="60"/>
      <c r="P86" s="34"/>
      <c r="Q86" s="46" t="s">
        <v>248</v>
      </c>
      <c r="R86" s="34" t="s">
        <v>249</v>
      </c>
      <c r="S86" s="34" t="s">
        <v>579</v>
      </c>
      <c r="T86" s="47">
        <v>2023.01</v>
      </c>
      <c r="U86" s="47">
        <v>2022.11</v>
      </c>
      <c r="V86" s="62">
        <v>25</v>
      </c>
      <c r="W86" s="62"/>
      <c r="X86" s="62"/>
      <c r="Y86" s="34"/>
      <c r="Z86" s="34"/>
      <c r="AA86" s="34">
        <v>672</v>
      </c>
      <c r="AB86" s="34">
        <v>280</v>
      </c>
      <c r="AC86" s="34" t="s">
        <v>139</v>
      </c>
      <c r="AD86" s="34" t="s">
        <v>139</v>
      </c>
      <c r="AE86" s="34" t="s">
        <v>141</v>
      </c>
      <c r="AF86" s="34"/>
      <c r="AG86" s="34" t="s">
        <v>141</v>
      </c>
      <c r="AH86" s="34" t="s">
        <v>141</v>
      </c>
      <c r="AI86" s="35"/>
      <c r="AJ86" s="34" t="s">
        <v>141</v>
      </c>
      <c r="AK86" s="35"/>
      <c r="AL86" s="34" t="s">
        <v>277</v>
      </c>
      <c r="AM86" s="27">
        <v>15829860688</v>
      </c>
    </row>
    <row r="87" s="8" customFormat="1" ht="38.1" customHeight="1" spans="1:39">
      <c r="A87" s="23">
        <v>33</v>
      </c>
      <c r="B87" s="27"/>
      <c r="C87" s="24" t="s">
        <v>779</v>
      </c>
      <c r="D87" s="25" t="s">
        <v>780</v>
      </c>
      <c r="E87" s="52" t="s">
        <v>126</v>
      </c>
      <c r="F87" s="25" t="s">
        <v>254</v>
      </c>
      <c r="G87" s="25" t="s">
        <v>781</v>
      </c>
      <c r="H87" s="25" t="s">
        <v>549</v>
      </c>
      <c r="I87" s="25" t="s">
        <v>714</v>
      </c>
      <c r="J87" s="25" t="s">
        <v>782</v>
      </c>
      <c r="K87" s="25" t="s">
        <v>417</v>
      </c>
      <c r="L87" s="25" t="s">
        <v>778</v>
      </c>
      <c r="M87" s="25" t="s">
        <v>783</v>
      </c>
      <c r="N87" s="25" t="s">
        <v>784</v>
      </c>
      <c r="O87" s="25" t="s">
        <v>785</v>
      </c>
      <c r="P87" s="25" t="s">
        <v>713</v>
      </c>
      <c r="Q87" s="25" t="s">
        <v>248</v>
      </c>
      <c r="R87" s="25" t="s">
        <v>249</v>
      </c>
      <c r="S87" s="25" t="s">
        <v>552</v>
      </c>
      <c r="T87" s="49">
        <v>2023.01</v>
      </c>
      <c r="U87" s="49">
        <v>2023.11</v>
      </c>
      <c r="V87" s="25">
        <v>6</v>
      </c>
      <c r="W87" s="25"/>
      <c r="X87" s="25"/>
      <c r="Y87" s="25"/>
      <c r="Z87" s="25"/>
      <c r="AA87" s="25">
        <v>207</v>
      </c>
      <c r="AB87" s="25">
        <v>24</v>
      </c>
      <c r="AC87" s="25" t="s">
        <v>139</v>
      </c>
      <c r="AD87" s="25" t="s">
        <v>139</v>
      </c>
      <c r="AE87" s="25" t="s">
        <v>141</v>
      </c>
      <c r="AF87" s="25"/>
      <c r="AG87" s="25" t="s">
        <v>141</v>
      </c>
      <c r="AH87" s="25" t="s">
        <v>141</v>
      </c>
      <c r="AI87" s="25"/>
      <c r="AJ87" s="25" t="s">
        <v>141</v>
      </c>
      <c r="AK87" s="25"/>
      <c r="AL87" s="25" t="s">
        <v>256</v>
      </c>
      <c r="AM87" s="50">
        <v>13891683075</v>
      </c>
    </row>
    <row r="88" s="8" customFormat="1" ht="38.1" customHeight="1" spans="1:39">
      <c r="A88" s="23">
        <v>34</v>
      </c>
      <c r="B88" s="27"/>
      <c r="C88" s="34" t="s">
        <v>786</v>
      </c>
      <c r="D88" s="53" t="s">
        <v>787</v>
      </c>
      <c r="E88" s="52" t="s">
        <v>126</v>
      </c>
      <c r="F88" s="34" t="s">
        <v>167</v>
      </c>
      <c r="G88" s="34" t="s">
        <v>788</v>
      </c>
      <c r="H88" s="34" t="s">
        <v>789</v>
      </c>
      <c r="I88" s="34" t="s">
        <v>790</v>
      </c>
      <c r="J88" s="34" t="s">
        <v>791</v>
      </c>
      <c r="K88" s="34" t="s">
        <v>132</v>
      </c>
      <c r="L88" s="34" t="s">
        <v>792</v>
      </c>
      <c r="M88" s="34" t="s">
        <v>793</v>
      </c>
      <c r="N88" s="34" t="s">
        <v>794</v>
      </c>
      <c r="O88" s="60" t="s">
        <v>191</v>
      </c>
      <c r="P88" s="34" t="s">
        <v>694</v>
      </c>
      <c r="Q88" s="46">
        <v>1</v>
      </c>
      <c r="R88" s="34" t="s">
        <v>137</v>
      </c>
      <c r="S88" s="34" t="s">
        <v>795</v>
      </c>
      <c r="T88" s="47">
        <v>44986</v>
      </c>
      <c r="U88" s="47">
        <v>45139</v>
      </c>
      <c r="V88" s="34">
        <v>20</v>
      </c>
      <c r="W88" s="34"/>
      <c r="X88" s="34"/>
      <c r="Y88" s="34"/>
      <c r="Z88" s="34"/>
      <c r="AA88" s="34">
        <v>630</v>
      </c>
      <c r="AB88" s="34">
        <v>158</v>
      </c>
      <c r="AC88" s="34" t="s">
        <v>139</v>
      </c>
      <c r="AD88" s="34" t="s">
        <v>139</v>
      </c>
      <c r="AE88" s="34" t="s">
        <v>698</v>
      </c>
      <c r="AF88" s="34"/>
      <c r="AG88" s="34" t="s">
        <v>141</v>
      </c>
      <c r="AH88" s="34" t="s">
        <v>139</v>
      </c>
      <c r="AI88" s="34" t="s">
        <v>796</v>
      </c>
      <c r="AJ88" s="34" t="s">
        <v>141</v>
      </c>
      <c r="AK88" s="34" t="s">
        <v>796</v>
      </c>
      <c r="AL88" s="34" t="s">
        <v>173</v>
      </c>
      <c r="AM88" s="66" t="s">
        <v>174</v>
      </c>
    </row>
    <row r="89" s="8" customFormat="1" ht="63" customHeight="1" spans="1:39">
      <c r="A89" s="23">
        <v>35</v>
      </c>
      <c r="B89" s="27"/>
      <c r="C89" s="34" t="s">
        <v>797</v>
      </c>
      <c r="D89" s="53" t="s">
        <v>798</v>
      </c>
      <c r="E89" s="52" t="s">
        <v>126</v>
      </c>
      <c r="F89" s="34" t="s">
        <v>799</v>
      </c>
      <c r="G89" s="34" t="s">
        <v>800</v>
      </c>
      <c r="H89" s="34" t="s">
        <v>801</v>
      </c>
      <c r="I89" s="34" t="s">
        <v>802</v>
      </c>
      <c r="J89" s="34" t="s">
        <v>803</v>
      </c>
      <c r="K89" s="34" t="s">
        <v>509</v>
      </c>
      <c r="L89" s="34" t="s">
        <v>804</v>
      </c>
      <c r="M89" s="34" t="s">
        <v>805</v>
      </c>
      <c r="N89" s="34" t="s">
        <v>806</v>
      </c>
      <c r="O89" s="60" t="s">
        <v>807</v>
      </c>
      <c r="P89" s="34" t="s">
        <v>808</v>
      </c>
      <c r="Q89" s="46" t="s">
        <v>515</v>
      </c>
      <c r="R89" s="34" t="s">
        <v>137</v>
      </c>
      <c r="S89" s="34" t="s">
        <v>809</v>
      </c>
      <c r="T89" s="47">
        <v>2023</v>
      </c>
      <c r="U89" s="47" t="s">
        <v>208</v>
      </c>
      <c r="V89" s="34">
        <v>12</v>
      </c>
      <c r="W89" s="34"/>
      <c r="X89" s="34"/>
      <c r="Y89" s="34"/>
      <c r="Z89" s="34"/>
      <c r="AA89" s="34">
        <v>923</v>
      </c>
      <c r="AB89" s="34">
        <v>152</v>
      </c>
      <c r="AC89" s="34" t="s">
        <v>139</v>
      </c>
      <c r="AD89" s="34" t="s">
        <v>139</v>
      </c>
      <c r="AE89" s="34" t="s">
        <v>209</v>
      </c>
      <c r="AF89" s="34"/>
      <c r="AG89" s="34" t="s">
        <v>141</v>
      </c>
      <c r="AH89" s="34" t="s">
        <v>141</v>
      </c>
      <c r="AI89" s="34" t="s">
        <v>210</v>
      </c>
      <c r="AJ89" s="34" t="s">
        <v>141</v>
      </c>
      <c r="AK89" s="34" t="s">
        <v>210</v>
      </c>
      <c r="AL89" s="34" t="s">
        <v>231</v>
      </c>
      <c r="AM89" s="66">
        <v>13909168953</v>
      </c>
    </row>
    <row r="90" s="8" customFormat="1" ht="48" customHeight="1" spans="1:39">
      <c r="A90" s="23">
        <v>36</v>
      </c>
      <c r="B90" s="27"/>
      <c r="C90" s="34" t="s">
        <v>810</v>
      </c>
      <c r="D90" s="53" t="s">
        <v>811</v>
      </c>
      <c r="E90" s="52" t="s">
        <v>126</v>
      </c>
      <c r="F90" s="34" t="s">
        <v>812</v>
      </c>
      <c r="G90" s="34" t="s">
        <v>813</v>
      </c>
      <c r="H90" s="34" t="s">
        <v>801</v>
      </c>
      <c r="I90" s="34" t="s">
        <v>814</v>
      </c>
      <c r="J90" s="34" t="s">
        <v>815</v>
      </c>
      <c r="K90" s="34" t="s">
        <v>509</v>
      </c>
      <c r="L90" s="34" t="s">
        <v>804</v>
      </c>
      <c r="M90" s="34" t="s">
        <v>816</v>
      </c>
      <c r="N90" s="34" t="s">
        <v>817</v>
      </c>
      <c r="O90" s="60" t="s">
        <v>807</v>
      </c>
      <c r="P90" s="34" t="s">
        <v>717</v>
      </c>
      <c r="Q90" s="46" t="s">
        <v>515</v>
      </c>
      <c r="R90" s="34" t="s">
        <v>137</v>
      </c>
      <c r="S90" s="34" t="s">
        <v>809</v>
      </c>
      <c r="T90" s="47">
        <v>2023</v>
      </c>
      <c r="U90" s="47" t="s">
        <v>208</v>
      </c>
      <c r="V90" s="34">
        <v>130</v>
      </c>
      <c r="W90" s="34"/>
      <c r="X90" s="34"/>
      <c r="Y90" s="34"/>
      <c r="Z90" s="34"/>
      <c r="AA90" s="34">
        <v>923</v>
      </c>
      <c r="AB90" s="34">
        <v>152</v>
      </c>
      <c r="AC90" s="34" t="s">
        <v>139</v>
      </c>
      <c r="AD90" s="34" t="s">
        <v>139</v>
      </c>
      <c r="AE90" s="34" t="s">
        <v>209</v>
      </c>
      <c r="AF90" s="34"/>
      <c r="AG90" s="34" t="s">
        <v>141</v>
      </c>
      <c r="AH90" s="34" t="s">
        <v>141</v>
      </c>
      <c r="AI90" s="34" t="s">
        <v>210</v>
      </c>
      <c r="AJ90" s="34" t="s">
        <v>141</v>
      </c>
      <c r="AK90" s="34" t="s">
        <v>210</v>
      </c>
      <c r="AL90" s="34" t="s">
        <v>231</v>
      </c>
      <c r="AM90" s="66">
        <v>13909168953</v>
      </c>
    </row>
    <row r="91" s="8" customFormat="1" ht="38.1" customHeight="1" spans="1:39">
      <c r="A91" s="23">
        <v>37</v>
      </c>
      <c r="B91" s="27"/>
      <c r="C91" s="34" t="s">
        <v>818</v>
      </c>
      <c r="D91" s="53" t="s">
        <v>819</v>
      </c>
      <c r="E91" s="52" t="s">
        <v>126</v>
      </c>
      <c r="F91" s="34" t="s">
        <v>820</v>
      </c>
      <c r="G91" s="34" t="s">
        <v>821</v>
      </c>
      <c r="H91" s="34" t="s">
        <v>822</v>
      </c>
      <c r="I91" s="34" t="s">
        <v>821</v>
      </c>
      <c r="J91" s="34" t="s">
        <v>823</v>
      </c>
      <c r="K91" s="34" t="s">
        <v>417</v>
      </c>
      <c r="L91" s="34" t="s">
        <v>804</v>
      </c>
      <c r="M91" s="34" t="s">
        <v>824</v>
      </c>
      <c r="N91" s="34" t="s">
        <v>512</v>
      </c>
      <c r="O91" s="60" t="s">
        <v>513</v>
      </c>
      <c r="P91" s="34" t="s">
        <v>825</v>
      </c>
      <c r="Q91" s="46" t="s">
        <v>206</v>
      </c>
      <c r="R91" s="34" t="s">
        <v>137</v>
      </c>
      <c r="S91" s="34" t="s">
        <v>826</v>
      </c>
      <c r="T91" s="47">
        <v>2023</v>
      </c>
      <c r="U91" s="47" t="s">
        <v>208</v>
      </c>
      <c r="V91" s="34">
        <v>30</v>
      </c>
      <c r="W91" s="34"/>
      <c r="X91" s="34"/>
      <c r="Y91" s="34"/>
      <c r="Z91" s="34"/>
      <c r="AA91" s="34">
        <v>1487</v>
      </c>
      <c r="AB91" s="34">
        <v>401</v>
      </c>
      <c r="AC91" s="34" t="s">
        <v>139</v>
      </c>
      <c r="AD91" s="34" t="s">
        <v>139</v>
      </c>
      <c r="AE91" s="34" t="s">
        <v>209</v>
      </c>
      <c r="AF91" s="34"/>
      <c r="AG91" s="34" t="s">
        <v>141</v>
      </c>
      <c r="AH91" s="34" t="s">
        <v>141</v>
      </c>
      <c r="AI91" s="34" t="s">
        <v>210</v>
      </c>
      <c r="AJ91" s="34" t="s">
        <v>141</v>
      </c>
      <c r="AK91" s="34" t="s">
        <v>210</v>
      </c>
      <c r="AL91" s="34" t="s">
        <v>220</v>
      </c>
      <c r="AM91" s="66">
        <v>13892625755</v>
      </c>
    </row>
    <row r="92" s="8" customFormat="1" ht="38.1" customHeight="1" spans="1:39">
      <c r="A92" s="23">
        <v>38</v>
      </c>
      <c r="B92" s="27"/>
      <c r="C92" s="34" t="s">
        <v>827</v>
      </c>
      <c r="D92" s="53" t="s">
        <v>828</v>
      </c>
      <c r="E92" s="52" t="s">
        <v>126</v>
      </c>
      <c r="F92" s="34" t="s">
        <v>829</v>
      </c>
      <c r="G92" s="34" t="s">
        <v>830</v>
      </c>
      <c r="H92" s="34" t="s">
        <v>610</v>
      </c>
      <c r="I92" s="34" t="s">
        <v>831</v>
      </c>
      <c r="J92" s="34" t="s">
        <v>832</v>
      </c>
      <c r="K92" s="34">
        <v>1</v>
      </c>
      <c r="L92" s="34">
        <v>2023</v>
      </c>
      <c r="M92" s="34" t="s">
        <v>833</v>
      </c>
      <c r="N92" s="34" t="s">
        <v>834</v>
      </c>
      <c r="O92" s="60" t="s">
        <v>835</v>
      </c>
      <c r="P92" s="34">
        <v>1</v>
      </c>
      <c r="Q92" s="46">
        <v>1</v>
      </c>
      <c r="R92" s="34" t="s">
        <v>137</v>
      </c>
      <c r="S92" s="34" t="s">
        <v>836</v>
      </c>
      <c r="T92" s="47">
        <v>44986</v>
      </c>
      <c r="U92" s="47">
        <v>45261</v>
      </c>
      <c r="V92" s="34">
        <v>20</v>
      </c>
      <c r="W92" s="34"/>
      <c r="X92" s="34"/>
      <c r="Y92" s="34"/>
      <c r="Z92" s="34"/>
      <c r="AA92" s="34">
        <v>773</v>
      </c>
      <c r="AB92" s="34">
        <v>113</v>
      </c>
      <c r="AC92" s="34" t="s">
        <v>139</v>
      </c>
      <c r="AD92" s="34" t="s">
        <v>139</v>
      </c>
      <c r="AE92" s="34"/>
      <c r="AF92" s="34" t="s">
        <v>141</v>
      </c>
      <c r="AG92" s="34" t="s">
        <v>139</v>
      </c>
      <c r="AH92" s="34" t="s">
        <v>139</v>
      </c>
      <c r="AI92" s="34" t="s">
        <v>605</v>
      </c>
      <c r="AJ92" s="34" t="s">
        <v>141</v>
      </c>
      <c r="AK92" s="34" t="s">
        <v>599</v>
      </c>
      <c r="AL92" s="34" t="s">
        <v>337</v>
      </c>
      <c r="AM92" s="66">
        <v>13891668821</v>
      </c>
    </row>
    <row r="93" s="8" customFormat="1" ht="38.1" customHeight="1" spans="1:39">
      <c r="A93" s="23">
        <v>39</v>
      </c>
      <c r="B93" s="27"/>
      <c r="C93" s="34" t="s">
        <v>837</v>
      </c>
      <c r="D93" s="53" t="s">
        <v>838</v>
      </c>
      <c r="E93" s="52" t="s">
        <v>126</v>
      </c>
      <c r="F93" s="34" t="s">
        <v>389</v>
      </c>
      <c r="G93" s="34" t="s">
        <v>839</v>
      </c>
      <c r="H93" s="34" t="s">
        <v>840</v>
      </c>
      <c r="I93" s="34" t="s">
        <v>841</v>
      </c>
      <c r="J93" s="34" t="s">
        <v>842</v>
      </c>
      <c r="K93" s="34" t="s">
        <v>843</v>
      </c>
      <c r="L93" s="34" t="s">
        <v>379</v>
      </c>
      <c r="M93" s="34" t="s">
        <v>844</v>
      </c>
      <c r="N93" s="34" t="s">
        <v>845</v>
      </c>
      <c r="O93" s="60" t="s">
        <v>846</v>
      </c>
      <c r="P93" s="34" t="s">
        <v>397</v>
      </c>
      <c r="Q93" s="46" t="s">
        <v>398</v>
      </c>
      <c r="R93" s="34" t="s">
        <v>249</v>
      </c>
      <c r="S93" s="34" t="s">
        <v>847</v>
      </c>
      <c r="T93" s="47">
        <v>44927</v>
      </c>
      <c r="U93" s="47">
        <v>45261</v>
      </c>
      <c r="V93" s="34">
        <v>60</v>
      </c>
      <c r="W93" s="34"/>
      <c r="X93" s="34"/>
      <c r="Y93" s="34"/>
      <c r="Z93" s="34"/>
      <c r="AA93" s="34">
        <v>605</v>
      </c>
      <c r="AB93" s="34">
        <v>159</v>
      </c>
      <c r="AC93" s="34" t="s">
        <v>139</v>
      </c>
      <c r="AD93" s="34" t="s">
        <v>139</v>
      </c>
      <c r="AE93" s="34" t="s">
        <v>141</v>
      </c>
      <c r="AF93" s="34" t="s">
        <v>139</v>
      </c>
      <c r="AG93" s="34" t="s">
        <v>139</v>
      </c>
      <c r="AH93" s="34" t="s">
        <v>139</v>
      </c>
      <c r="AI93" s="34" t="s">
        <v>139</v>
      </c>
      <c r="AJ93" s="34" t="s">
        <v>141</v>
      </c>
      <c r="AK93" s="34" t="s">
        <v>848</v>
      </c>
      <c r="AL93" s="34" t="s">
        <v>400</v>
      </c>
      <c r="AM93" s="66" t="s">
        <v>401</v>
      </c>
    </row>
    <row r="94" s="8" customFormat="1" ht="53" customHeight="1" spans="1:39">
      <c r="A94" s="23">
        <v>40</v>
      </c>
      <c r="B94" s="27"/>
      <c r="C94" s="34" t="s">
        <v>849</v>
      </c>
      <c r="D94" s="53" t="s">
        <v>838</v>
      </c>
      <c r="E94" s="52" t="s">
        <v>126</v>
      </c>
      <c r="F94" s="34" t="s">
        <v>374</v>
      </c>
      <c r="G94" s="34" t="s">
        <v>839</v>
      </c>
      <c r="H94" s="34" t="s">
        <v>840</v>
      </c>
      <c r="I94" s="34" t="s">
        <v>841</v>
      </c>
      <c r="J94" s="34" t="s">
        <v>842</v>
      </c>
      <c r="K94" s="34" t="s">
        <v>843</v>
      </c>
      <c r="L94" s="34" t="s">
        <v>379</v>
      </c>
      <c r="M94" s="34" t="s">
        <v>844</v>
      </c>
      <c r="N94" s="34" t="s">
        <v>845</v>
      </c>
      <c r="O94" s="60" t="s">
        <v>846</v>
      </c>
      <c r="P94" s="34" t="s">
        <v>397</v>
      </c>
      <c r="Q94" s="46" t="s">
        <v>398</v>
      </c>
      <c r="R94" s="34" t="s">
        <v>249</v>
      </c>
      <c r="S94" s="34" t="s">
        <v>850</v>
      </c>
      <c r="T94" s="47">
        <v>44927</v>
      </c>
      <c r="U94" s="47">
        <v>45261</v>
      </c>
      <c r="V94" s="34">
        <v>60</v>
      </c>
      <c r="W94" s="34"/>
      <c r="X94" s="34"/>
      <c r="Y94" s="34"/>
      <c r="Z94" s="34"/>
      <c r="AA94" s="34">
        <v>482</v>
      </c>
      <c r="AB94" s="34">
        <v>155</v>
      </c>
      <c r="AC94" s="34" t="s">
        <v>139</v>
      </c>
      <c r="AD94" s="34" t="s">
        <v>139</v>
      </c>
      <c r="AE94" s="34" t="s">
        <v>141</v>
      </c>
      <c r="AF94" s="34" t="s">
        <v>139</v>
      </c>
      <c r="AG94" s="34" t="s">
        <v>139</v>
      </c>
      <c r="AH94" s="34" t="s">
        <v>139</v>
      </c>
      <c r="AI94" s="34" t="s">
        <v>139</v>
      </c>
      <c r="AJ94" s="34" t="s">
        <v>141</v>
      </c>
      <c r="AK94" s="34" t="s">
        <v>848</v>
      </c>
      <c r="AL94" s="34" t="s">
        <v>386</v>
      </c>
      <c r="AM94" s="66">
        <v>15319320929</v>
      </c>
    </row>
    <row r="95" s="8" customFormat="1" ht="60" customHeight="1" spans="1:39">
      <c r="A95" s="23">
        <v>41</v>
      </c>
      <c r="B95" s="27"/>
      <c r="C95" s="34" t="s">
        <v>851</v>
      </c>
      <c r="D95" s="53" t="s">
        <v>838</v>
      </c>
      <c r="E95" s="52" t="s">
        <v>126</v>
      </c>
      <c r="F95" s="34" t="s">
        <v>404</v>
      </c>
      <c r="G95" s="34" t="s">
        <v>839</v>
      </c>
      <c r="H95" s="34" t="s">
        <v>840</v>
      </c>
      <c r="I95" s="34" t="s">
        <v>841</v>
      </c>
      <c r="J95" s="34" t="s">
        <v>842</v>
      </c>
      <c r="K95" s="34" t="s">
        <v>843</v>
      </c>
      <c r="L95" s="34" t="s">
        <v>379</v>
      </c>
      <c r="M95" s="34" t="s">
        <v>844</v>
      </c>
      <c r="N95" s="34" t="s">
        <v>845</v>
      </c>
      <c r="O95" s="60" t="s">
        <v>852</v>
      </c>
      <c r="P95" s="34" t="s">
        <v>397</v>
      </c>
      <c r="Q95" s="46" t="s">
        <v>398</v>
      </c>
      <c r="R95" s="34" t="s">
        <v>249</v>
      </c>
      <c r="S95" s="34" t="s">
        <v>853</v>
      </c>
      <c r="T95" s="47">
        <v>44927</v>
      </c>
      <c r="U95" s="47">
        <v>45261</v>
      </c>
      <c r="V95" s="34">
        <v>60</v>
      </c>
      <c r="W95" s="34"/>
      <c r="X95" s="34"/>
      <c r="Y95" s="34"/>
      <c r="Z95" s="34"/>
      <c r="AA95" s="34">
        <v>655</v>
      </c>
      <c r="AB95" s="34">
        <v>202</v>
      </c>
      <c r="AC95" s="34" t="s">
        <v>139</v>
      </c>
      <c r="AD95" s="34" t="s">
        <v>139</v>
      </c>
      <c r="AE95" s="34" t="s">
        <v>141</v>
      </c>
      <c r="AF95" s="34" t="s">
        <v>139</v>
      </c>
      <c r="AG95" s="34" t="s">
        <v>139</v>
      </c>
      <c r="AH95" s="34" t="s">
        <v>139</v>
      </c>
      <c r="AI95" s="34" t="s">
        <v>139</v>
      </c>
      <c r="AJ95" s="34" t="s">
        <v>141</v>
      </c>
      <c r="AK95" s="34" t="s">
        <v>848</v>
      </c>
      <c r="AL95" s="34" t="s">
        <v>409</v>
      </c>
      <c r="AM95" s="66">
        <v>13891657954</v>
      </c>
    </row>
    <row r="96" s="8" customFormat="1" ht="38.1" customHeight="1" spans="1:39">
      <c r="A96" s="23">
        <v>42</v>
      </c>
      <c r="B96" s="27"/>
      <c r="C96" s="34" t="s">
        <v>854</v>
      </c>
      <c r="D96" s="53" t="s">
        <v>855</v>
      </c>
      <c r="E96" s="52" t="s">
        <v>126</v>
      </c>
      <c r="F96" s="34" t="s">
        <v>496</v>
      </c>
      <c r="G96" s="34" t="s">
        <v>856</v>
      </c>
      <c r="H96" s="34" t="s">
        <v>654</v>
      </c>
      <c r="I96" s="34" t="s">
        <v>655</v>
      </c>
      <c r="J96" s="34" t="s">
        <v>857</v>
      </c>
      <c r="K96" s="34" t="s">
        <v>417</v>
      </c>
      <c r="L96" s="34" t="s">
        <v>201</v>
      </c>
      <c r="M96" s="34" t="s">
        <v>858</v>
      </c>
      <c r="N96" s="34" t="s">
        <v>859</v>
      </c>
      <c r="O96" s="60" t="s">
        <v>672</v>
      </c>
      <c r="P96" s="34" t="s">
        <v>205</v>
      </c>
      <c r="Q96" s="46" t="s">
        <v>206</v>
      </c>
      <c r="R96" s="34" t="s">
        <v>249</v>
      </c>
      <c r="S96" s="34" t="s">
        <v>673</v>
      </c>
      <c r="T96" s="47" t="s">
        <v>453</v>
      </c>
      <c r="U96" s="47" t="s">
        <v>454</v>
      </c>
      <c r="V96" s="34">
        <v>30</v>
      </c>
      <c r="W96" s="34"/>
      <c r="X96" s="34"/>
      <c r="Y96" s="34"/>
      <c r="Z96" s="34"/>
      <c r="AA96" s="34">
        <v>346</v>
      </c>
      <c r="AB96" s="34">
        <v>120</v>
      </c>
      <c r="AC96" s="34" t="s">
        <v>139</v>
      </c>
      <c r="AD96" s="34" t="s">
        <v>139</v>
      </c>
      <c r="AE96" s="34"/>
      <c r="AF96" s="34" t="s">
        <v>141</v>
      </c>
      <c r="AG96" s="34" t="s">
        <v>141</v>
      </c>
      <c r="AH96" s="34" t="s">
        <v>141</v>
      </c>
      <c r="AI96" s="34" t="s">
        <v>210</v>
      </c>
      <c r="AJ96" s="34" t="s">
        <v>141</v>
      </c>
      <c r="AK96" s="34" t="s">
        <v>210</v>
      </c>
      <c r="AL96" s="34" t="s">
        <v>674</v>
      </c>
      <c r="AM96" s="66" t="s">
        <v>675</v>
      </c>
    </row>
    <row r="97" s="8" customFormat="1" ht="38.1" customHeight="1" spans="1:39">
      <c r="A97" s="23">
        <v>43</v>
      </c>
      <c r="B97" s="27"/>
      <c r="C97" s="34" t="s">
        <v>860</v>
      </c>
      <c r="D97" s="53" t="s">
        <v>861</v>
      </c>
      <c r="E97" s="52" t="s">
        <v>126</v>
      </c>
      <c r="F97" s="34" t="s">
        <v>484</v>
      </c>
      <c r="G97" s="34" t="s">
        <v>862</v>
      </c>
      <c r="H97" s="34" t="s">
        <v>654</v>
      </c>
      <c r="I97" s="34" t="s">
        <v>665</v>
      </c>
      <c r="J97" s="34" t="s">
        <v>861</v>
      </c>
      <c r="K97" s="34" t="s">
        <v>417</v>
      </c>
      <c r="L97" s="34" t="s">
        <v>201</v>
      </c>
      <c r="M97" s="34" t="s">
        <v>460</v>
      </c>
      <c r="N97" s="34" t="s">
        <v>859</v>
      </c>
      <c r="O97" s="60" t="s">
        <v>725</v>
      </c>
      <c r="P97" s="34" t="s">
        <v>205</v>
      </c>
      <c r="Q97" s="46" t="s">
        <v>206</v>
      </c>
      <c r="R97" s="34" t="s">
        <v>249</v>
      </c>
      <c r="S97" s="34" t="s">
        <v>726</v>
      </c>
      <c r="T97" s="47" t="s">
        <v>453</v>
      </c>
      <c r="U97" s="47" t="s">
        <v>454</v>
      </c>
      <c r="V97" s="34">
        <v>10</v>
      </c>
      <c r="W97" s="34"/>
      <c r="X97" s="34"/>
      <c r="Y97" s="34"/>
      <c r="Z97" s="34"/>
      <c r="AA97" s="34">
        <v>468</v>
      </c>
      <c r="AB97" s="34">
        <v>173</v>
      </c>
      <c r="AC97" s="34" t="s">
        <v>139</v>
      </c>
      <c r="AD97" s="34" t="s">
        <v>139</v>
      </c>
      <c r="AE97" s="34"/>
      <c r="AF97" s="34" t="s">
        <v>141</v>
      </c>
      <c r="AG97" s="34" t="s">
        <v>141</v>
      </c>
      <c r="AH97" s="34" t="s">
        <v>141</v>
      </c>
      <c r="AI97" s="34" t="s">
        <v>210</v>
      </c>
      <c r="AJ97" s="34" t="s">
        <v>141</v>
      </c>
      <c r="AK97" s="34" t="s">
        <v>210</v>
      </c>
      <c r="AL97" s="34" t="s">
        <v>727</v>
      </c>
      <c r="AM97" s="66" t="s">
        <v>728</v>
      </c>
    </row>
    <row r="98" s="8" customFormat="1" ht="38.1" customHeight="1" spans="1:39">
      <c r="A98" s="23">
        <v>44</v>
      </c>
      <c r="B98" s="27"/>
      <c r="C98" s="34" t="s">
        <v>863</v>
      </c>
      <c r="D98" s="53" t="s">
        <v>864</v>
      </c>
      <c r="E98" s="53" t="s">
        <v>865</v>
      </c>
      <c r="F98" s="34" t="s">
        <v>404</v>
      </c>
      <c r="G98" s="34" t="s">
        <v>866</v>
      </c>
      <c r="H98" s="34" t="s">
        <v>840</v>
      </c>
      <c r="I98" s="34" t="s">
        <v>867</v>
      </c>
      <c r="J98" s="34" t="s">
        <v>868</v>
      </c>
      <c r="K98" s="34" t="s">
        <v>843</v>
      </c>
      <c r="L98" s="34" t="s">
        <v>379</v>
      </c>
      <c r="M98" s="34" t="s">
        <v>869</v>
      </c>
      <c r="N98" s="34" t="s">
        <v>845</v>
      </c>
      <c r="O98" s="60" t="s">
        <v>852</v>
      </c>
      <c r="P98" s="34" t="s">
        <v>397</v>
      </c>
      <c r="Q98" s="46" t="s">
        <v>398</v>
      </c>
      <c r="R98" s="34" t="s">
        <v>249</v>
      </c>
      <c r="S98" s="34" t="s">
        <v>853</v>
      </c>
      <c r="T98" s="47">
        <v>44927</v>
      </c>
      <c r="U98" s="47">
        <v>45261</v>
      </c>
      <c r="V98" s="34">
        <v>7.5</v>
      </c>
      <c r="W98" s="34"/>
      <c r="X98" s="34"/>
      <c r="Y98" s="34"/>
      <c r="Z98" s="34"/>
      <c r="AA98" s="34">
        <v>655</v>
      </c>
      <c r="AB98" s="34">
        <v>202</v>
      </c>
      <c r="AC98" s="34" t="s">
        <v>139</v>
      </c>
      <c r="AD98" s="34" t="s">
        <v>139</v>
      </c>
      <c r="AE98" s="34" t="s">
        <v>141</v>
      </c>
      <c r="AF98" s="34" t="s">
        <v>139</v>
      </c>
      <c r="AG98" s="34" t="s">
        <v>139</v>
      </c>
      <c r="AH98" s="34" t="s">
        <v>139</v>
      </c>
      <c r="AI98" s="34" t="s">
        <v>139</v>
      </c>
      <c r="AJ98" s="34" t="s">
        <v>141</v>
      </c>
      <c r="AK98" s="34" t="s">
        <v>848</v>
      </c>
      <c r="AL98" s="34" t="s">
        <v>409</v>
      </c>
      <c r="AM98" s="66">
        <v>13891657954</v>
      </c>
    </row>
    <row r="99" s="8" customFormat="1" ht="53" customHeight="1" spans="1:39">
      <c r="A99" s="23">
        <v>45</v>
      </c>
      <c r="B99" s="27"/>
      <c r="C99" s="34" t="s">
        <v>870</v>
      </c>
      <c r="D99" s="53" t="s">
        <v>871</v>
      </c>
      <c r="E99" s="53" t="s">
        <v>865</v>
      </c>
      <c r="F99" s="34" t="s">
        <v>412</v>
      </c>
      <c r="G99" s="34" t="s">
        <v>872</v>
      </c>
      <c r="H99" s="34" t="s">
        <v>873</v>
      </c>
      <c r="I99" s="34" t="s">
        <v>874</v>
      </c>
      <c r="J99" s="34" t="s">
        <v>416</v>
      </c>
      <c r="K99" s="34" t="s">
        <v>417</v>
      </c>
      <c r="L99" s="34" t="s">
        <v>418</v>
      </c>
      <c r="M99" s="34" t="s">
        <v>636</v>
      </c>
      <c r="N99" s="34" t="s">
        <v>875</v>
      </c>
      <c r="O99" s="60" t="s">
        <v>876</v>
      </c>
      <c r="P99" s="34" t="s">
        <v>877</v>
      </c>
      <c r="Q99" s="46" t="s">
        <v>423</v>
      </c>
      <c r="R99" s="34" t="s">
        <v>249</v>
      </c>
      <c r="S99" s="34" t="s">
        <v>878</v>
      </c>
      <c r="T99" s="47">
        <v>44927</v>
      </c>
      <c r="U99" s="47">
        <v>45170</v>
      </c>
      <c r="V99" s="34">
        <v>20</v>
      </c>
      <c r="W99" s="34"/>
      <c r="X99" s="34"/>
      <c r="Y99" s="34"/>
      <c r="Z99" s="34"/>
      <c r="AA99" s="34">
        <v>259</v>
      </c>
      <c r="AB99" s="34">
        <v>259</v>
      </c>
      <c r="AC99" s="34" t="s">
        <v>139</v>
      </c>
      <c r="AD99" s="34" t="s">
        <v>139</v>
      </c>
      <c r="AE99" s="34" t="s">
        <v>141</v>
      </c>
      <c r="AF99" s="34" t="s">
        <v>139</v>
      </c>
      <c r="AG99" s="34" t="s">
        <v>141</v>
      </c>
      <c r="AH99" s="34" t="s">
        <v>141</v>
      </c>
      <c r="AI99" s="34" t="s">
        <v>641</v>
      </c>
      <c r="AJ99" s="34" t="s">
        <v>141</v>
      </c>
      <c r="AK99" s="34" t="s">
        <v>642</v>
      </c>
      <c r="AL99" s="34" t="s">
        <v>879</v>
      </c>
      <c r="AM99" s="66">
        <v>18791618361</v>
      </c>
    </row>
    <row r="100" s="8" customFormat="1" ht="61" customHeight="1" spans="1:39">
      <c r="A100" s="23">
        <v>46</v>
      </c>
      <c r="B100" s="27"/>
      <c r="C100" s="34" t="s">
        <v>880</v>
      </c>
      <c r="D100" s="53" t="s">
        <v>881</v>
      </c>
      <c r="E100" s="53" t="s">
        <v>865</v>
      </c>
      <c r="F100" s="34" t="s">
        <v>882</v>
      </c>
      <c r="G100" s="34" t="s">
        <v>883</v>
      </c>
      <c r="H100" s="34" t="s">
        <v>884</v>
      </c>
      <c r="I100" s="34" t="s">
        <v>885</v>
      </c>
      <c r="J100" s="34" t="s">
        <v>886</v>
      </c>
      <c r="K100" s="34" t="s">
        <v>887</v>
      </c>
      <c r="L100" s="34" t="s">
        <v>888</v>
      </c>
      <c r="M100" s="34" t="s">
        <v>889</v>
      </c>
      <c r="N100" s="34" t="s">
        <v>890</v>
      </c>
      <c r="O100" s="60" t="s">
        <v>891</v>
      </c>
      <c r="P100" s="34" t="s">
        <v>892</v>
      </c>
      <c r="Q100" s="46">
        <v>0.95</v>
      </c>
      <c r="R100" s="34" t="s">
        <v>771</v>
      </c>
      <c r="S100" s="34" t="s">
        <v>772</v>
      </c>
      <c r="T100" s="47">
        <v>2023.3</v>
      </c>
      <c r="U100" s="47">
        <v>2023.11</v>
      </c>
      <c r="V100" s="34">
        <v>230</v>
      </c>
      <c r="W100" s="34"/>
      <c r="X100" s="34"/>
      <c r="Y100" s="34"/>
      <c r="Z100" s="34"/>
      <c r="AA100" s="34">
        <v>1241</v>
      </c>
      <c r="AB100" s="34">
        <v>306</v>
      </c>
      <c r="AC100" s="34" t="s">
        <v>773</v>
      </c>
      <c r="AD100" s="34" t="s">
        <v>773</v>
      </c>
      <c r="AE100" s="34" t="s">
        <v>773</v>
      </c>
      <c r="AF100" s="34" t="s">
        <v>141</v>
      </c>
      <c r="AG100" s="34" t="s">
        <v>141</v>
      </c>
      <c r="AH100" s="34" t="s">
        <v>773</v>
      </c>
      <c r="AI100" s="34" t="s">
        <v>773</v>
      </c>
      <c r="AJ100" s="34" t="s">
        <v>141</v>
      </c>
      <c r="AK100" s="34" t="s">
        <v>774</v>
      </c>
      <c r="AL100" s="34" t="s">
        <v>893</v>
      </c>
      <c r="AM100" s="66">
        <v>19916175127</v>
      </c>
    </row>
    <row r="101" s="8" customFormat="1" ht="38.1" customHeight="1" spans="1:39">
      <c r="A101" s="23">
        <v>47</v>
      </c>
      <c r="B101" s="27"/>
      <c r="C101" s="54" t="s">
        <v>894</v>
      </c>
      <c r="D101" s="55" t="s">
        <v>895</v>
      </c>
      <c r="E101" s="53" t="s">
        <v>865</v>
      </c>
      <c r="F101" s="56" t="s">
        <v>186</v>
      </c>
      <c r="G101" s="56" t="s">
        <v>896</v>
      </c>
      <c r="H101" s="56" t="s">
        <v>688</v>
      </c>
      <c r="I101" s="56" t="s">
        <v>897</v>
      </c>
      <c r="J101" s="56" t="s">
        <v>898</v>
      </c>
      <c r="K101" s="56" t="s">
        <v>132</v>
      </c>
      <c r="L101" s="56" t="s">
        <v>792</v>
      </c>
      <c r="M101" s="56" t="s">
        <v>899</v>
      </c>
      <c r="N101" s="56" t="s">
        <v>900</v>
      </c>
      <c r="O101" s="61" t="s">
        <v>901</v>
      </c>
      <c r="P101" s="56" t="s">
        <v>694</v>
      </c>
      <c r="Q101" s="63">
        <v>1</v>
      </c>
      <c r="R101" s="56" t="s">
        <v>137</v>
      </c>
      <c r="S101" s="56" t="s">
        <v>902</v>
      </c>
      <c r="T101" s="64">
        <v>45017</v>
      </c>
      <c r="U101" s="64">
        <v>45170</v>
      </c>
      <c r="V101" s="56">
        <v>200</v>
      </c>
      <c r="W101" s="56"/>
      <c r="X101" s="56"/>
      <c r="Y101" s="56"/>
      <c r="Z101" s="56"/>
      <c r="AA101" s="56">
        <v>477</v>
      </c>
      <c r="AB101" s="56">
        <v>203</v>
      </c>
      <c r="AC101" s="56" t="s">
        <v>139</v>
      </c>
      <c r="AD101" s="56" t="s">
        <v>139</v>
      </c>
      <c r="AE101" s="56" t="s">
        <v>698</v>
      </c>
      <c r="AF101" s="56"/>
      <c r="AG101" s="56" t="s">
        <v>141</v>
      </c>
      <c r="AH101" s="56" t="s">
        <v>139</v>
      </c>
      <c r="AI101" s="56" t="s">
        <v>699</v>
      </c>
      <c r="AJ101" s="56" t="s">
        <v>141</v>
      </c>
      <c r="AK101" s="56" t="s">
        <v>699</v>
      </c>
      <c r="AL101" s="56" t="s">
        <v>192</v>
      </c>
      <c r="AM101" s="67">
        <v>18291680880</v>
      </c>
    </row>
    <row r="102" s="8" customFormat="1" ht="38.1" customHeight="1" spans="1:39">
      <c r="A102" s="23">
        <v>48</v>
      </c>
      <c r="B102" s="27"/>
      <c r="C102" s="24" t="s">
        <v>903</v>
      </c>
      <c r="D102" s="36" t="s">
        <v>904</v>
      </c>
      <c r="E102" s="25" t="s">
        <v>126</v>
      </c>
      <c r="F102" s="25" t="s">
        <v>905</v>
      </c>
      <c r="G102" s="25" t="s">
        <v>906</v>
      </c>
      <c r="H102" s="25" t="s">
        <v>822</v>
      </c>
      <c r="I102" s="25" t="s">
        <v>821</v>
      </c>
      <c r="J102" s="25" t="s">
        <v>907</v>
      </c>
      <c r="K102" s="25" t="s">
        <v>417</v>
      </c>
      <c r="L102" s="25" t="s">
        <v>804</v>
      </c>
      <c r="M102" s="25" t="s">
        <v>908</v>
      </c>
      <c r="N102" s="25" t="s">
        <v>512</v>
      </c>
      <c r="O102" s="25" t="s">
        <v>513</v>
      </c>
      <c r="P102" s="25" t="s">
        <v>825</v>
      </c>
      <c r="Q102" s="25" t="s">
        <v>206</v>
      </c>
      <c r="R102" s="25" t="s">
        <v>137</v>
      </c>
      <c r="S102" s="25" t="s">
        <v>909</v>
      </c>
      <c r="T102" s="49">
        <v>2023</v>
      </c>
      <c r="U102" s="49" t="s">
        <v>208</v>
      </c>
      <c r="V102" s="25">
        <v>300</v>
      </c>
      <c r="W102" s="25"/>
      <c r="X102" s="25"/>
      <c r="Y102" s="25"/>
      <c r="Z102" s="25"/>
      <c r="AA102" s="25">
        <v>361</v>
      </c>
      <c r="AB102" s="25">
        <v>112</v>
      </c>
      <c r="AC102" s="25" t="s">
        <v>139</v>
      </c>
      <c r="AD102" s="25" t="s">
        <v>139</v>
      </c>
      <c r="AE102" s="25" t="s">
        <v>209</v>
      </c>
      <c r="AF102" s="25"/>
      <c r="AG102" s="25" t="s">
        <v>141</v>
      </c>
      <c r="AH102" s="25" t="s">
        <v>141</v>
      </c>
      <c r="AI102" s="25" t="s">
        <v>210</v>
      </c>
      <c r="AJ102" s="25" t="s">
        <v>141</v>
      </c>
      <c r="AK102" s="25" t="s">
        <v>210</v>
      </c>
      <c r="AL102" s="25" t="s">
        <v>910</v>
      </c>
      <c r="AM102" s="50">
        <v>13571698179</v>
      </c>
    </row>
    <row r="103" s="8" customFormat="1" ht="50" customHeight="1" spans="1:39">
      <c r="A103" s="23">
        <v>49</v>
      </c>
      <c r="B103" s="27"/>
      <c r="C103" s="24" t="s">
        <v>911</v>
      </c>
      <c r="D103" s="25" t="s">
        <v>912</v>
      </c>
      <c r="E103" s="25" t="s">
        <v>913</v>
      </c>
      <c r="F103" s="25" t="s">
        <v>820</v>
      </c>
      <c r="G103" s="25" t="s">
        <v>914</v>
      </c>
      <c r="H103" s="25" t="s">
        <v>532</v>
      </c>
      <c r="I103" s="25" t="s">
        <v>915</v>
      </c>
      <c r="J103" s="25" t="s">
        <v>916</v>
      </c>
      <c r="K103" s="25" t="s">
        <v>417</v>
      </c>
      <c r="L103" s="25" t="s">
        <v>804</v>
      </c>
      <c r="M103" s="25" t="s">
        <v>917</v>
      </c>
      <c r="N103" s="25" t="s">
        <v>512</v>
      </c>
      <c r="O103" s="25" t="s">
        <v>513</v>
      </c>
      <c r="P103" s="25" t="s">
        <v>825</v>
      </c>
      <c r="Q103" s="25" t="s">
        <v>206</v>
      </c>
      <c r="R103" s="25" t="s">
        <v>137</v>
      </c>
      <c r="S103" s="25" t="s">
        <v>918</v>
      </c>
      <c r="T103" s="49">
        <v>2023</v>
      </c>
      <c r="U103" s="49" t="s">
        <v>208</v>
      </c>
      <c r="V103" s="25">
        <v>35</v>
      </c>
      <c r="W103" s="25"/>
      <c r="X103" s="25"/>
      <c r="Y103" s="25"/>
      <c r="Z103" s="25"/>
      <c r="AA103" s="25">
        <v>1487</v>
      </c>
      <c r="AB103" s="25">
        <v>401</v>
      </c>
      <c r="AC103" s="25" t="s">
        <v>139</v>
      </c>
      <c r="AD103" s="25" t="s">
        <v>139</v>
      </c>
      <c r="AE103" s="25" t="s">
        <v>209</v>
      </c>
      <c r="AF103" s="25"/>
      <c r="AG103" s="25" t="s">
        <v>141</v>
      </c>
      <c r="AH103" s="25" t="s">
        <v>141</v>
      </c>
      <c r="AI103" s="25" t="s">
        <v>210</v>
      </c>
      <c r="AJ103" s="25" t="s">
        <v>141</v>
      </c>
      <c r="AK103" s="25" t="s">
        <v>210</v>
      </c>
      <c r="AL103" s="25" t="s">
        <v>220</v>
      </c>
      <c r="AM103" s="50">
        <v>13892625755</v>
      </c>
    </row>
    <row r="104" s="8" customFormat="1" ht="57" customHeight="1" spans="1:39">
      <c r="A104" s="23">
        <v>50</v>
      </c>
      <c r="B104" s="27"/>
      <c r="C104" s="24" t="s">
        <v>919</v>
      </c>
      <c r="D104" s="36" t="s">
        <v>920</v>
      </c>
      <c r="E104" s="25" t="s">
        <v>913</v>
      </c>
      <c r="F104" s="25" t="s">
        <v>228</v>
      </c>
      <c r="G104" s="25" t="s">
        <v>914</v>
      </c>
      <c r="H104" s="25" t="s">
        <v>532</v>
      </c>
      <c r="I104" s="25" t="s">
        <v>915</v>
      </c>
      <c r="J104" s="25" t="s">
        <v>921</v>
      </c>
      <c r="K104" s="25" t="s">
        <v>417</v>
      </c>
      <c r="L104" s="25" t="s">
        <v>804</v>
      </c>
      <c r="M104" s="25" t="s">
        <v>922</v>
      </c>
      <c r="N104" s="25" t="s">
        <v>512</v>
      </c>
      <c r="O104" s="25" t="s">
        <v>513</v>
      </c>
      <c r="P104" s="25" t="s">
        <v>825</v>
      </c>
      <c r="Q104" s="25" t="s">
        <v>206</v>
      </c>
      <c r="R104" s="25" t="s">
        <v>137</v>
      </c>
      <c r="S104" s="25" t="s">
        <v>923</v>
      </c>
      <c r="T104" s="49">
        <v>44621</v>
      </c>
      <c r="U104" s="49">
        <v>44682</v>
      </c>
      <c r="V104" s="25">
        <v>30</v>
      </c>
      <c r="W104" s="25"/>
      <c r="X104" s="25"/>
      <c r="Y104" s="25"/>
      <c r="Z104" s="25"/>
      <c r="AA104" s="25">
        <v>923</v>
      </c>
      <c r="AB104" s="25">
        <v>152</v>
      </c>
      <c r="AC104" s="25" t="s">
        <v>139</v>
      </c>
      <c r="AD104" s="25" t="s">
        <v>139</v>
      </c>
      <c r="AE104" s="25" t="s">
        <v>209</v>
      </c>
      <c r="AF104" s="25"/>
      <c r="AG104" s="25" t="s">
        <v>141</v>
      </c>
      <c r="AH104" s="25" t="s">
        <v>141</v>
      </c>
      <c r="AI104" s="25" t="s">
        <v>210</v>
      </c>
      <c r="AJ104" s="25" t="s">
        <v>141</v>
      </c>
      <c r="AK104" s="25" t="s">
        <v>210</v>
      </c>
      <c r="AL104" s="25" t="s">
        <v>231</v>
      </c>
      <c r="AM104" s="50">
        <v>13909168953</v>
      </c>
    </row>
    <row r="105" s="8" customFormat="1" ht="38.1" customHeight="1" spans="1:39">
      <c r="A105" s="23">
        <v>51</v>
      </c>
      <c r="B105" s="27"/>
      <c r="C105" s="24" t="s">
        <v>924</v>
      </c>
      <c r="D105" s="25" t="s">
        <v>925</v>
      </c>
      <c r="E105" s="25" t="s">
        <v>913</v>
      </c>
      <c r="F105" s="25" t="s">
        <v>389</v>
      </c>
      <c r="G105" s="25" t="s">
        <v>926</v>
      </c>
      <c r="H105" s="25" t="s">
        <v>840</v>
      </c>
      <c r="I105" s="25" t="s">
        <v>927</v>
      </c>
      <c r="J105" s="25" t="s">
        <v>928</v>
      </c>
      <c r="K105" s="25" t="s">
        <v>843</v>
      </c>
      <c r="L105" s="25" t="s">
        <v>379</v>
      </c>
      <c r="M105" s="25" t="s">
        <v>929</v>
      </c>
      <c r="N105" s="25" t="s">
        <v>930</v>
      </c>
      <c r="O105" s="25" t="s">
        <v>846</v>
      </c>
      <c r="P105" s="25" t="s">
        <v>931</v>
      </c>
      <c r="Q105" s="25" t="s">
        <v>384</v>
      </c>
      <c r="R105" s="25" t="s">
        <v>249</v>
      </c>
      <c r="S105" s="25" t="s">
        <v>932</v>
      </c>
      <c r="T105" s="49">
        <v>44927</v>
      </c>
      <c r="U105" s="49">
        <v>45047</v>
      </c>
      <c r="V105" s="25">
        <v>3</v>
      </c>
      <c r="W105" s="25"/>
      <c r="X105" s="25"/>
      <c r="Y105" s="25"/>
      <c r="Z105" s="25"/>
      <c r="AA105" s="25">
        <v>605</v>
      </c>
      <c r="AB105" s="25">
        <v>159</v>
      </c>
      <c r="AC105" s="25" t="s">
        <v>139</v>
      </c>
      <c r="AD105" s="25" t="s">
        <v>139</v>
      </c>
      <c r="AE105" s="25" t="s">
        <v>141</v>
      </c>
      <c r="AF105" s="25" t="s">
        <v>139</v>
      </c>
      <c r="AG105" s="25" t="s">
        <v>139</v>
      </c>
      <c r="AH105" s="25" t="s">
        <v>139</v>
      </c>
      <c r="AI105" s="25" t="s">
        <v>139</v>
      </c>
      <c r="AJ105" s="25" t="s">
        <v>141</v>
      </c>
      <c r="AK105" s="25" t="s">
        <v>933</v>
      </c>
      <c r="AL105" s="25" t="s">
        <v>400</v>
      </c>
      <c r="AM105" s="50" t="s">
        <v>401</v>
      </c>
    </row>
    <row r="106" s="8" customFormat="1" ht="38.1" customHeight="1" spans="1:39">
      <c r="A106" s="23">
        <v>52</v>
      </c>
      <c r="B106" s="27"/>
      <c r="C106" s="24" t="s">
        <v>934</v>
      </c>
      <c r="D106" s="36" t="s">
        <v>935</v>
      </c>
      <c r="E106" s="25" t="s">
        <v>913</v>
      </c>
      <c r="F106" s="25" t="s">
        <v>936</v>
      </c>
      <c r="G106" s="25" t="s">
        <v>937</v>
      </c>
      <c r="H106" s="25" t="s">
        <v>634</v>
      </c>
      <c r="I106" s="25" t="s">
        <v>938</v>
      </c>
      <c r="J106" s="25" t="s">
        <v>416</v>
      </c>
      <c r="K106" s="25" t="s">
        <v>417</v>
      </c>
      <c r="L106" s="25" t="s">
        <v>418</v>
      </c>
      <c r="M106" s="25" t="s">
        <v>636</v>
      </c>
      <c r="N106" s="25" t="s">
        <v>637</v>
      </c>
      <c r="O106" s="25" t="s">
        <v>939</v>
      </c>
      <c r="P106" s="25" t="s">
        <v>940</v>
      </c>
      <c r="Q106" s="25" t="s">
        <v>423</v>
      </c>
      <c r="R106" s="25" t="s">
        <v>249</v>
      </c>
      <c r="S106" s="25" t="s">
        <v>941</v>
      </c>
      <c r="T106" s="49">
        <v>44927</v>
      </c>
      <c r="U106" s="49">
        <v>45170</v>
      </c>
      <c r="V106" s="25">
        <v>60</v>
      </c>
      <c r="W106" s="25"/>
      <c r="X106" s="25"/>
      <c r="Y106" s="25"/>
      <c r="Z106" s="25"/>
      <c r="AA106" s="25">
        <v>414</v>
      </c>
      <c r="AB106" s="25">
        <v>414</v>
      </c>
      <c r="AC106" s="25" t="s">
        <v>139</v>
      </c>
      <c r="AD106" s="25" t="s">
        <v>139</v>
      </c>
      <c r="AE106" s="25" t="s">
        <v>141</v>
      </c>
      <c r="AF106" s="25" t="s">
        <v>139</v>
      </c>
      <c r="AG106" s="25" t="s">
        <v>141</v>
      </c>
      <c r="AH106" s="25" t="s">
        <v>141</v>
      </c>
      <c r="AI106" s="25" t="s">
        <v>641</v>
      </c>
      <c r="AJ106" s="25" t="s">
        <v>141</v>
      </c>
      <c r="AK106" s="25" t="s">
        <v>642</v>
      </c>
      <c r="AL106" s="25" t="s">
        <v>942</v>
      </c>
      <c r="AM106" s="50">
        <v>17762167832</v>
      </c>
    </row>
    <row r="107" s="8" customFormat="1" ht="38.1" customHeight="1" spans="1:39">
      <c r="A107" s="23">
        <v>53</v>
      </c>
      <c r="B107" s="27"/>
      <c r="C107" s="24" t="s">
        <v>943</v>
      </c>
      <c r="D107" s="36" t="s">
        <v>944</v>
      </c>
      <c r="E107" s="25" t="s">
        <v>126</v>
      </c>
      <c r="F107" s="25" t="s">
        <v>458</v>
      </c>
      <c r="G107" s="25" t="s">
        <v>665</v>
      </c>
      <c r="H107" s="25" t="s">
        <v>654</v>
      </c>
      <c r="I107" s="25" t="s">
        <v>665</v>
      </c>
      <c r="J107" s="25" t="s">
        <v>945</v>
      </c>
      <c r="K107" s="25" t="s">
        <v>417</v>
      </c>
      <c r="L107" s="25" t="s">
        <v>201</v>
      </c>
      <c r="M107" s="25" t="s">
        <v>657</v>
      </c>
      <c r="N107" s="25" t="s">
        <v>946</v>
      </c>
      <c r="O107" s="25" t="s">
        <v>735</v>
      </c>
      <c r="P107" s="25" t="s">
        <v>205</v>
      </c>
      <c r="Q107" s="25" t="s">
        <v>206</v>
      </c>
      <c r="R107" s="25" t="s">
        <v>249</v>
      </c>
      <c r="S107" s="25" t="s">
        <v>736</v>
      </c>
      <c r="T107" s="49" t="s">
        <v>453</v>
      </c>
      <c r="U107" s="49" t="s">
        <v>454</v>
      </c>
      <c r="V107" s="25">
        <v>60</v>
      </c>
      <c r="W107" s="25"/>
      <c r="X107" s="25"/>
      <c r="Y107" s="25"/>
      <c r="Z107" s="25"/>
      <c r="AA107" s="25">
        <v>451</v>
      </c>
      <c r="AB107" s="25">
        <v>142</v>
      </c>
      <c r="AC107" s="25" t="s">
        <v>139</v>
      </c>
      <c r="AD107" s="25" t="s">
        <v>139</v>
      </c>
      <c r="AE107" s="25"/>
      <c r="AF107" s="25" t="s">
        <v>141</v>
      </c>
      <c r="AG107" s="25" t="s">
        <v>141</v>
      </c>
      <c r="AH107" s="25" t="s">
        <v>141</v>
      </c>
      <c r="AI107" s="25" t="s">
        <v>210</v>
      </c>
      <c r="AJ107" s="25" t="s">
        <v>141</v>
      </c>
      <c r="AK107" s="25" t="s">
        <v>210</v>
      </c>
      <c r="AL107" s="25" t="s">
        <v>737</v>
      </c>
      <c r="AM107" s="50" t="s">
        <v>738</v>
      </c>
    </row>
    <row r="108" s="8" customFormat="1" ht="69" customHeight="1" spans="1:39">
      <c r="A108" s="23">
        <v>54</v>
      </c>
      <c r="B108" s="27"/>
      <c r="C108" s="24" t="s">
        <v>947</v>
      </c>
      <c r="D108" s="36" t="s">
        <v>948</v>
      </c>
      <c r="E108" s="25" t="s">
        <v>126</v>
      </c>
      <c r="F108" s="25" t="s">
        <v>269</v>
      </c>
      <c r="G108" s="25" t="s">
        <v>781</v>
      </c>
      <c r="H108" s="25" t="s">
        <v>549</v>
      </c>
      <c r="I108" s="25" t="s">
        <v>714</v>
      </c>
      <c r="J108" s="25" t="s">
        <v>949</v>
      </c>
      <c r="K108" s="25" t="s">
        <v>417</v>
      </c>
      <c r="L108" s="25" t="s">
        <v>778</v>
      </c>
      <c r="M108" s="25" t="s">
        <v>783</v>
      </c>
      <c r="N108" s="25" t="s">
        <v>784</v>
      </c>
      <c r="O108" s="25" t="s">
        <v>950</v>
      </c>
      <c r="P108" s="25" t="s">
        <v>713</v>
      </c>
      <c r="Q108" s="25" t="s">
        <v>248</v>
      </c>
      <c r="R108" s="25" t="s">
        <v>249</v>
      </c>
      <c r="S108" s="25" t="s">
        <v>572</v>
      </c>
      <c r="T108" s="49">
        <v>2023.01</v>
      </c>
      <c r="U108" s="49">
        <v>2023.11</v>
      </c>
      <c r="V108" s="25">
        <v>350</v>
      </c>
      <c r="W108" s="25"/>
      <c r="X108" s="25"/>
      <c r="Y108" s="25"/>
      <c r="Z108" s="25"/>
      <c r="AA108" s="25">
        <v>616</v>
      </c>
      <c r="AB108" s="25">
        <v>208</v>
      </c>
      <c r="AC108" s="25" t="s">
        <v>139</v>
      </c>
      <c r="AD108" s="25" t="s">
        <v>139</v>
      </c>
      <c r="AE108" s="25"/>
      <c r="AF108" s="25" t="s">
        <v>141</v>
      </c>
      <c r="AG108" s="25" t="s">
        <v>141</v>
      </c>
      <c r="AH108" s="25" t="s">
        <v>141</v>
      </c>
      <c r="AI108" s="25"/>
      <c r="AJ108" s="25" t="s">
        <v>141</v>
      </c>
      <c r="AK108" s="25"/>
      <c r="AL108" s="25" t="s">
        <v>272</v>
      </c>
      <c r="AM108" s="50">
        <v>13772848170</v>
      </c>
    </row>
    <row r="109" s="9" customFormat="1" ht="33" customHeight="1" spans="1:39">
      <c r="A109" s="28"/>
      <c r="B109" s="29"/>
      <c r="C109" s="30" t="s">
        <v>951</v>
      </c>
      <c r="D109" s="31" t="s">
        <v>952</v>
      </c>
      <c r="E109" s="31"/>
      <c r="F109" s="31"/>
      <c r="G109" s="31"/>
      <c r="H109" s="31"/>
      <c r="I109" s="31"/>
      <c r="J109" s="31"/>
      <c r="K109" s="31"/>
      <c r="L109" s="31"/>
      <c r="M109" s="31"/>
      <c r="N109" s="31"/>
      <c r="O109" s="31"/>
      <c r="P109" s="31"/>
      <c r="Q109" s="31"/>
      <c r="R109" s="31"/>
      <c r="S109" s="31"/>
      <c r="T109" s="31"/>
      <c r="U109" s="31"/>
      <c r="V109" s="31">
        <f>SUM(V110:V120)</f>
        <v>1441</v>
      </c>
      <c r="W109" s="31">
        <f>SUM(W110:W120)</f>
        <v>0</v>
      </c>
      <c r="X109" s="31">
        <f>SUM(X110:X120)</f>
        <v>0</v>
      </c>
      <c r="Y109" s="31">
        <f>SUM(Y110:Y120)</f>
        <v>0</v>
      </c>
      <c r="Z109" s="31">
        <f>SUM(Z110:Z120)</f>
        <v>0</v>
      </c>
      <c r="AA109" s="31"/>
      <c r="AB109" s="31"/>
      <c r="AC109" s="31"/>
      <c r="AD109" s="31"/>
      <c r="AE109" s="31"/>
      <c r="AF109" s="31"/>
      <c r="AG109" s="31"/>
      <c r="AH109" s="31"/>
      <c r="AI109" s="31"/>
      <c r="AJ109" s="31"/>
      <c r="AK109" s="31"/>
      <c r="AL109" s="31"/>
      <c r="AM109" s="29"/>
    </row>
    <row r="110" s="8" customFormat="1" ht="71" customHeight="1" spans="1:39">
      <c r="A110" s="23">
        <v>1</v>
      </c>
      <c r="B110" s="27"/>
      <c r="C110" s="57" t="s">
        <v>953</v>
      </c>
      <c r="D110" s="58" t="s">
        <v>954</v>
      </c>
      <c r="E110" s="58" t="s">
        <v>126</v>
      </c>
      <c r="F110" s="56" t="s">
        <v>127</v>
      </c>
      <c r="G110" s="56" t="s">
        <v>955</v>
      </c>
      <c r="H110" s="56" t="s">
        <v>688</v>
      </c>
      <c r="I110" s="56" t="s">
        <v>956</v>
      </c>
      <c r="J110" s="56" t="s">
        <v>957</v>
      </c>
      <c r="K110" s="56" t="s">
        <v>132</v>
      </c>
      <c r="L110" s="56" t="s">
        <v>792</v>
      </c>
      <c r="M110" s="56" t="s">
        <v>958</v>
      </c>
      <c r="N110" s="56" t="s">
        <v>692</v>
      </c>
      <c r="O110" s="61" t="s">
        <v>693</v>
      </c>
      <c r="P110" s="56" t="s">
        <v>694</v>
      </c>
      <c r="Q110" s="63">
        <v>1</v>
      </c>
      <c r="R110" s="56" t="s">
        <v>137</v>
      </c>
      <c r="S110" s="56" t="s">
        <v>695</v>
      </c>
      <c r="T110" s="64">
        <v>44986</v>
      </c>
      <c r="U110" s="64">
        <v>45139</v>
      </c>
      <c r="V110" s="56">
        <v>360</v>
      </c>
      <c r="W110" s="56"/>
      <c r="X110" s="56"/>
      <c r="Y110" s="56"/>
      <c r="Z110" s="56"/>
      <c r="AA110" s="56">
        <v>709</v>
      </c>
      <c r="AB110" s="56">
        <v>197</v>
      </c>
      <c r="AC110" s="56" t="s">
        <v>139</v>
      </c>
      <c r="AD110" s="56" t="s">
        <v>139</v>
      </c>
      <c r="AE110" s="56" t="s">
        <v>698</v>
      </c>
      <c r="AF110" s="56"/>
      <c r="AG110" s="56" t="s">
        <v>139</v>
      </c>
      <c r="AH110" s="56" t="s">
        <v>139</v>
      </c>
      <c r="AI110" s="56" t="s">
        <v>699</v>
      </c>
      <c r="AJ110" s="56" t="s">
        <v>141</v>
      </c>
      <c r="AK110" s="56" t="s">
        <v>699</v>
      </c>
      <c r="AL110" s="56" t="s">
        <v>144</v>
      </c>
      <c r="AM110" s="54">
        <v>13992645116</v>
      </c>
    </row>
    <row r="111" s="8" customFormat="1" ht="49" customHeight="1" spans="1:39">
      <c r="A111" s="23">
        <v>2</v>
      </c>
      <c r="B111" s="27"/>
      <c r="C111" s="30" t="s">
        <v>959</v>
      </c>
      <c r="D111" s="32" t="s">
        <v>960</v>
      </c>
      <c r="E111" s="58" t="s">
        <v>126</v>
      </c>
      <c r="F111" s="31" t="s">
        <v>127</v>
      </c>
      <c r="G111" s="31" t="s">
        <v>961</v>
      </c>
      <c r="H111" s="31" t="s">
        <v>688</v>
      </c>
      <c r="I111" s="31" t="s">
        <v>962</v>
      </c>
      <c r="J111" s="31" t="s">
        <v>963</v>
      </c>
      <c r="K111" s="31" t="s">
        <v>132</v>
      </c>
      <c r="L111" s="31" t="s">
        <v>133</v>
      </c>
      <c r="M111" s="31" t="s">
        <v>964</v>
      </c>
      <c r="N111" s="31" t="s">
        <v>965</v>
      </c>
      <c r="O111" s="38" t="s">
        <v>693</v>
      </c>
      <c r="P111" s="31" t="s">
        <v>694</v>
      </c>
      <c r="Q111" s="65">
        <v>1</v>
      </c>
      <c r="R111" s="31" t="s">
        <v>137</v>
      </c>
      <c r="S111" s="31" t="s">
        <v>695</v>
      </c>
      <c r="T111" s="44">
        <v>44986</v>
      </c>
      <c r="U111" s="44">
        <v>45108</v>
      </c>
      <c r="V111" s="31">
        <v>60</v>
      </c>
      <c r="W111" s="31"/>
      <c r="X111" s="31"/>
      <c r="Y111" s="31"/>
      <c r="Z111" s="31"/>
      <c r="AA111" s="31">
        <v>709</v>
      </c>
      <c r="AB111" s="31">
        <v>197</v>
      </c>
      <c r="AC111" s="31" t="s">
        <v>139</v>
      </c>
      <c r="AD111" s="31" t="s">
        <v>139</v>
      </c>
      <c r="AE111" s="31" t="s">
        <v>698</v>
      </c>
      <c r="AF111" s="31"/>
      <c r="AG111" s="31" t="s">
        <v>139</v>
      </c>
      <c r="AH111" s="31" t="s">
        <v>139</v>
      </c>
      <c r="AI111" s="68" t="s">
        <v>699</v>
      </c>
      <c r="AJ111" s="31" t="s">
        <v>141</v>
      </c>
      <c r="AK111" s="68" t="s">
        <v>699</v>
      </c>
      <c r="AL111" s="31" t="s">
        <v>144</v>
      </c>
      <c r="AM111" s="29">
        <v>13992645116</v>
      </c>
    </row>
    <row r="112" s="8" customFormat="1" ht="49" customHeight="1" spans="1:39">
      <c r="A112" s="23">
        <v>3</v>
      </c>
      <c r="B112" s="27"/>
      <c r="C112" s="30" t="s">
        <v>966</v>
      </c>
      <c r="D112" s="32" t="s">
        <v>967</v>
      </c>
      <c r="E112" s="58" t="s">
        <v>126</v>
      </c>
      <c r="F112" s="31" t="s">
        <v>127</v>
      </c>
      <c r="G112" s="31" t="s">
        <v>968</v>
      </c>
      <c r="H112" s="31" t="s">
        <v>969</v>
      </c>
      <c r="I112" s="31" t="s">
        <v>970</v>
      </c>
      <c r="J112" s="31" t="s">
        <v>971</v>
      </c>
      <c r="K112" s="31" t="s">
        <v>132</v>
      </c>
      <c r="L112" s="31" t="s">
        <v>972</v>
      </c>
      <c r="M112" s="31" t="s">
        <v>973</v>
      </c>
      <c r="N112" s="31" t="s">
        <v>974</v>
      </c>
      <c r="O112" s="38" t="s">
        <v>975</v>
      </c>
      <c r="P112" s="31" t="s">
        <v>976</v>
      </c>
      <c r="Q112" s="65" t="s">
        <v>94</v>
      </c>
      <c r="R112" s="31" t="s">
        <v>977</v>
      </c>
      <c r="S112" s="31" t="s">
        <v>978</v>
      </c>
      <c r="T112" s="44">
        <v>44896</v>
      </c>
      <c r="U112" s="44">
        <v>45261</v>
      </c>
      <c r="V112" s="31">
        <v>200</v>
      </c>
      <c r="W112" s="31"/>
      <c r="X112" s="31"/>
      <c r="Y112" s="31">
        <v>0</v>
      </c>
      <c r="Z112" s="31">
        <v>0</v>
      </c>
      <c r="AA112" s="31">
        <v>2000</v>
      </c>
      <c r="AB112" s="31">
        <v>500</v>
      </c>
      <c r="AC112" s="31" t="s">
        <v>139</v>
      </c>
      <c r="AD112" s="31" t="s">
        <v>139</v>
      </c>
      <c r="AE112" s="31" t="s">
        <v>141</v>
      </c>
      <c r="AF112" s="31" t="s">
        <v>139</v>
      </c>
      <c r="AG112" s="31" t="s">
        <v>139</v>
      </c>
      <c r="AH112" s="31" t="s">
        <v>139</v>
      </c>
      <c r="AI112" s="68" t="s">
        <v>139</v>
      </c>
      <c r="AJ112" s="31" t="s">
        <v>141</v>
      </c>
      <c r="AK112" s="68" t="s">
        <v>979</v>
      </c>
      <c r="AL112" s="31" t="s">
        <v>980</v>
      </c>
      <c r="AM112" s="29">
        <v>13186301755</v>
      </c>
    </row>
    <row r="113" s="8" customFormat="1" ht="38.1" customHeight="1" spans="1:39">
      <c r="A113" s="23">
        <v>4</v>
      </c>
      <c r="B113" s="27"/>
      <c r="C113" s="30" t="s">
        <v>981</v>
      </c>
      <c r="D113" s="32" t="s">
        <v>982</v>
      </c>
      <c r="E113" s="58" t="s">
        <v>126</v>
      </c>
      <c r="F113" s="31" t="s">
        <v>983</v>
      </c>
      <c r="G113" s="31" t="s">
        <v>984</v>
      </c>
      <c r="H113" s="31" t="s">
        <v>532</v>
      </c>
      <c r="I113" s="31" t="s">
        <v>985</v>
      </c>
      <c r="J113" s="31" t="s">
        <v>986</v>
      </c>
      <c r="K113" s="31" t="s">
        <v>417</v>
      </c>
      <c r="L113" s="31" t="s">
        <v>804</v>
      </c>
      <c r="M113" s="31" t="s">
        <v>987</v>
      </c>
      <c r="N113" s="31" t="s">
        <v>512</v>
      </c>
      <c r="O113" s="38" t="s">
        <v>513</v>
      </c>
      <c r="P113" s="31" t="s">
        <v>825</v>
      </c>
      <c r="Q113" s="65" t="s">
        <v>206</v>
      </c>
      <c r="R113" s="31" t="s">
        <v>137</v>
      </c>
      <c r="S113" s="31" t="s">
        <v>983</v>
      </c>
      <c r="T113" s="44">
        <v>2023</v>
      </c>
      <c r="U113" s="44" t="s">
        <v>208</v>
      </c>
      <c r="V113" s="31">
        <v>60</v>
      </c>
      <c r="W113" s="31"/>
      <c r="X113" s="31"/>
      <c r="Y113" s="31"/>
      <c r="Z113" s="31"/>
      <c r="AA113" s="31">
        <v>1487</v>
      </c>
      <c r="AB113" s="31">
        <v>401</v>
      </c>
      <c r="AC113" s="31" t="s">
        <v>139</v>
      </c>
      <c r="AD113" s="31" t="s">
        <v>139</v>
      </c>
      <c r="AE113" s="31" t="s">
        <v>209</v>
      </c>
      <c r="AF113" s="31"/>
      <c r="AG113" s="31" t="s">
        <v>141</v>
      </c>
      <c r="AH113" s="31" t="s">
        <v>141</v>
      </c>
      <c r="AI113" s="68" t="s">
        <v>210</v>
      </c>
      <c r="AJ113" s="31" t="s">
        <v>141</v>
      </c>
      <c r="AK113" s="68" t="s">
        <v>210</v>
      </c>
      <c r="AL113" s="31" t="s">
        <v>910</v>
      </c>
      <c r="AM113" s="29">
        <v>13571698179</v>
      </c>
    </row>
    <row r="114" s="8" customFormat="1" ht="38.1" customHeight="1" spans="1:39">
      <c r="A114" s="23">
        <v>5</v>
      </c>
      <c r="B114" s="27"/>
      <c r="C114" s="30" t="s">
        <v>988</v>
      </c>
      <c r="D114" s="32" t="s">
        <v>989</v>
      </c>
      <c r="E114" s="58" t="s">
        <v>126</v>
      </c>
      <c r="F114" s="31" t="s">
        <v>990</v>
      </c>
      <c r="G114" s="31" t="s">
        <v>991</v>
      </c>
      <c r="H114" s="31" t="s">
        <v>992</v>
      </c>
      <c r="I114" s="31" t="s">
        <v>993</v>
      </c>
      <c r="J114" s="31" t="s">
        <v>994</v>
      </c>
      <c r="K114" s="31" t="s">
        <v>509</v>
      </c>
      <c r="L114" s="31" t="s">
        <v>804</v>
      </c>
      <c r="M114" s="31" t="s">
        <v>995</v>
      </c>
      <c r="N114" s="31" t="s">
        <v>996</v>
      </c>
      <c r="O114" s="38" t="s">
        <v>997</v>
      </c>
      <c r="P114" s="31" t="s">
        <v>998</v>
      </c>
      <c r="Q114" s="65" t="s">
        <v>515</v>
      </c>
      <c r="R114" s="31" t="s">
        <v>137</v>
      </c>
      <c r="S114" s="31" t="s">
        <v>809</v>
      </c>
      <c r="T114" s="44">
        <v>2023</v>
      </c>
      <c r="U114" s="44" t="s">
        <v>208</v>
      </c>
      <c r="V114" s="31">
        <v>70</v>
      </c>
      <c r="W114" s="31"/>
      <c r="X114" s="31"/>
      <c r="Y114" s="31"/>
      <c r="Z114" s="31"/>
      <c r="AA114" s="31">
        <v>923</v>
      </c>
      <c r="AB114" s="31">
        <v>152</v>
      </c>
      <c r="AC114" s="31" t="s">
        <v>139</v>
      </c>
      <c r="AD114" s="31" t="s">
        <v>139</v>
      </c>
      <c r="AE114" s="31" t="s">
        <v>209</v>
      </c>
      <c r="AF114" s="31"/>
      <c r="AG114" s="31" t="s">
        <v>141</v>
      </c>
      <c r="AH114" s="31" t="s">
        <v>141</v>
      </c>
      <c r="AI114" s="68" t="s">
        <v>210</v>
      </c>
      <c r="AJ114" s="31" t="s">
        <v>141</v>
      </c>
      <c r="AK114" s="68" t="s">
        <v>210</v>
      </c>
      <c r="AL114" s="31" t="s">
        <v>231</v>
      </c>
      <c r="AM114" s="29">
        <v>13909168953</v>
      </c>
    </row>
    <row r="115" s="8" customFormat="1" ht="50" customHeight="1" spans="1:39">
      <c r="A115" s="23">
        <v>6</v>
      </c>
      <c r="B115" s="27"/>
      <c r="C115" s="30" t="s">
        <v>999</v>
      </c>
      <c r="D115" s="32" t="s">
        <v>1000</v>
      </c>
      <c r="E115" s="58" t="s">
        <v>126</v>
      </c>
      <c r="F115" s="31" t="s">
        <v>404</v>
      </c>
      <c r="G115" s="31" t="s">
        <v>1001</v>
      </c>
      <c r="H115" s="31" t="s">
        <v>1002</v>
      </c>
      <c r="I115" s="31" t="s">
        <v>1003</v>
      </c>
      <c r="J115" s="31" t="s">
        <v>1004</v>
      </c>
      <c r="K115" s="31" t="s">
        <v>843</v>
      </c>
      <c r="L115" s="31" t="s">
        <v>379</v>
      </c>
      <c r="M115" s="31" t="s">
        <v>1005</v>
      </c>
      <c r="N115" s="31" t="s">
        <v>1006</v>
      </c>
      <c r="O115" s="38" t="s">
        <v>1007</v>
      </c>
      <c r="P115" s="31" t="s">
        <v>1008</v>
      </c>
      <c r="Q115" s="65" t="s">
        <v>384</v>
      </c>
      <c r="R115" s="31" t="s">
        <v>1009</v>
      </c>
      <c r="S115" s="31" t="s">
        <v>1010</v>
      </c>
      <c r="T115" s="44">
        <v>44927</v>
      </c>
      <c r="U115" s="44">
        <v>45261</v>
      </c>
      <c r="V115" s="31">
        <v>150</v>
      </c>
      <c r="W115" s="31"/>
      <c r="X115" s="31"/>
      <c r="Y115" s="31"/>
      <c r="Z115" s="31"/>
      <c r="AA115" s="31">
        <v>720</v>
      </c>
      <c r="AB115" s="31">
        <v>180</v>
      </c>
      <c r="AC115" s="31" t="s">
        <v>139</v>
      </c>
      <c r="AD115" s="31" t="s">
        <v>139</v>
      </c>
      <c r="AE115" s="31" t="s">
        <v>141</v>
      </c>
      <c r="AF115" s="31"/>
      <c r="AG115" s="31" t="s">
        <v>141</v>
      </c>
      <c r="AH115" s="31" t="s">
        <v>139</v>
      </c>
      <c r="AI115" s="68" t="s">
        <v>139</v>
      </c>
      <c r="AJ115" s="31" t="s">
        <v>141</v>
      </c>
      <c r="AK115" s="68" t="s">
        <v>1011</v>
      </c>
      <c r="AL115" s="31" t="s">
        <v>409</v>
      </c>
      <c r="AM115" s="29">
        <v>13891657954</v>
      </c>
    </row>
    <row r="116" s="8" customFormat="1" ht="38.1" customHeight="1" spans="1:39">
      <c r="A116" s="23">
        <v>7</v>
      </c>
      <c r="B116" s="27"/>
      <c r="C116" s="30" t="s">
        <v>1012</v>
      </c>
      <c r="D116" s="32" t="s">
        <v>1013</v>
      </c>
      <c r="E116" s="58" t="s">
        <v>126</v>
      </c>
      <c r="F116" s="31" t="s">
        <v>936</v>
      </c>
      <c r="G116" s="31" t="s">
        <v>1014</v>
      </c>
      <c r="H116" s="31" t="s">
        <v>634</v>
      </c>
      <c r="I116" s="31" t="s">
        <v>1015</v>
      </c>
      <c r="J116" s="31" t="s">
        <v>416</v>
      </c>
      <c r="K116" s="31" t="s">
        <v>417</v>
      </c>
      <c r="L116" s="31" t="s">
        <v>418</v>
      </c>
      <c r="M116" s="31" t="s">
        <v>636</v>
      </c>
      <c r="N116" s="31" t="s">
        <v>1016</v>
      </c>
      <c r="O116" s="38" t="s">
        <v>939</v>
      </c>
      <c r="P116" s="31" t="s">
        <v>1017</v>
      </c>
      <c r="Q116" s="65" t="s">
        <v>423</v>
      </c>
      <c r="R116" s="31" t="s">
        <v>249</v>
      </c>
      <c r="S116" s="31" t="s">
        <v>941</v>
      </c>
      <c r="T116" s="44">
        <v>44927</v>
      </c>
      <c r="U116" s="44">
        <v>45170</v>
      </c>
      <c r="V116" s="31">
        <v>15</v>
      </c>
      <c r="W116" s="31"/>
      <c r="X116" s="31"/>
      <c r="Y116" s="31"/>
      <c r="Z116" s="31"/>
      <c r="AA116" s="31">
        <v>414</v>
      </c>
      <c r="AB116" s="31">
        <v>414</v>
      </c>
      <c r="AC116" s="31" t="s">
        <v>139</v>
      </c>
      <c r="AD116" s="31" t="s">
        <v>139</v>
      </c>
      <c r="AE116" s="31" t="s">
        <v>141</v>
      </c>
      <c r="AF116" s="31" t="s">
        <v>139</v>
      </c>
      <c r="AG116" s="31" t="s">
        <v>139</v>
      </c>
      <c r="AH116" s="31" t="s">
        <v>141</v>
      </c>
      <c r="AI116" s="68" t="s">
        <v>641</v>
      </c>
      <c r="AJ116" s="31" t="s">
        <v>141</v>
      </c>
      <c r="AK116" s="68" t="s">
        <v>642</v>
      </c>
      <c r="AL116" s="31" t="s">
        <v>942</v>
      </c>
      <c r="AM116" s="29">
        <v>17762167832</v>
      </c>
    </row>
    <row r="117" s="8" customFormat="1" ht="50" customHeight="1" spans="1:39">
      <c r="A117" s="23">
        <v>8</v>
      </c>
      <c r="B117" s="27"/>
      <c r="C117" s="30" t="s">
        <v>1018</v>
      </c>
      <c r="D117" s="32" t="s">
        <v>1019</v>
      </c>
      <c r="E117" s="58" t="s">
        <v>126</v>
      </c>
      <c r="F117" s="31" t="s">
        <v>478</v>
      </c>
      <c r="G117" s="31" t="s">
        <v>1020</v>
      </c>
      <c r="H117" s="31" t="s">
        <v>654</v>
      </c>
      <c r="I117" s="31" t="s">
        <v>1021</v>
      </c>
      <c r="J117" s="31" t="s">
        <v>1022</v>
      </c>
      <c r="K117" s="31" t="s">
        <v>417</v>
      </c>
      <c r="L117" s="31" t="s">
        <v>201</v>
      </c>
      <c r="M117" s="31" t="s">
        <v>1023</v>
      </c>
      <c r="N117" s="31" t="s">
        <v>724</v>
      </c>
      <c r="O117" s="38" t="s">
        <v>1024</v>
      </c>
      <c r="P117" s="31" t="s">
        <v>205</v>
      </c>
      <c r="Q117" s="65" t="s">
        <v>206</v>
      </c>
      <c r="R117" s="31" t="s">
        <v>249</v>
      </c>
      <c r="S117" s="31" t="s">
        <v>1025</v>
      </c>
      <c r="T117" s="44" t="s">
        <v>453</v>
      </c>
      <c r="U117" s="44" t="s">
        <v>454</v>
      </c>
      <c r="V117" s="31">
        <v>90</v>
      </c>
      <c r="W117" s="31"/>
      <c r="X117" s="31"/>
      <c r="Y117" s="31"/>
      <c r="Z117" s="31"/>
      <c r="AA117" s="31">
        <v>401</v>
      </c>
      <c r="AB117" s="31">
        <v>142</v>
      </c>
      <c r="AC117" s="31" t="s">
        <v>139</v>
      </c>
      <c r="AD117" s="31" t="s">
        <v>139</v>
      </c>
      <c r="AE117" s="31"/>
      <c r="AF117" s="31" t="s">
        <v>141</v>
      </c>
      <c r="AG117" s="31" t="s">
        <v>141</v>
      </c>
      <c r="AH117" s="31" t="s">
        <v>141</v>
      </c>
      <c r="AI117" s="68" t="s">
        <v>210</v>
      </c>
      <c r="AJ117" s="31" t="s">
        <v>141</v>
      </c>
      <c r="AK117" s="68" t="s">
        <v>210</v>
      </c>
      <c r="AL117" s="31" t="s">
        <v>1026</v>
      </c>
      <c r="AM117" s="29" t="s">
        <v>1027</v>
      </c>
    </row>
    <row r="118" s="8" customFormat="1" ht="38" customHeight="1" spans="1:39">
      <c r="A118" s="23">
        <v>9</v>
      </c>
      <c r="B118" s="27"/>
      <c r="C118" s="30" t="s">
        <v>1028</v>
      </c>
      <c r="D118" s="32" t="s">
        <v>1029</v>
      </c>
      <c r="E118" s="58" t="s">
        <v>126</v>
      </c>
      <c r="F118" s="31" t="s">
        <v>254</v>
      </c>
      <c r="G118" s="31" t="s">
        <v>1030</v>
      </c>
      <c r="H118" s="31" t="s">
        <v>549</v>
      </c>
      <c r="I118" s="31" t="s">
        <v>714</v>
      </c>
      <c r="J118" s="31" t="s">
        <v>1031</v>
      </c>
      <c r="K118" s="31" t="s">
        <v>417</v>
      </c>
      <c r="L118" s="31" t="s">
        <v>778</v>
      </c>
      <c r="M118" s="31" t="s">
        <v>783</v>
      </c>
      <c r="N118" s="31" t="s">
        <v>784</v>
      </c>
      <c r="O118" s="38" t="s">
        <v>785</v>
      </c>
      <c r="P118" s="31" t="s">
        <v>713</v>
      </c>
      <c r="Q118" s="65" t="s">
        <v>248</v>
      </c>
      <c r="R118" s="31" t="s">
        <v>249</v>
      </c>
      <c r="S118" s="31" t="s">
        <v>552</v>
      </c>
      <c r="T118" s="44">
        <v>2023.01</v>
      </c>
      <c r="U118" s="44">
        <v>2023.11</v>
      </c>
      <c r="V118" s="31">
        <v>30</v>
      </c>
      <c r="W118" s="31"/>
      <c r="X118" s="31"/>
      <c r="Y118" s="31"/>
      <c r="Z118" s="31"/>
      <c r="AA118" s="31">
        <v>207</v>
      </c>
      <c r="AB118" s="31">
        <v>24</v>
      </c>
      <c r="AC118" s="31" t="s">
        <v>139</v>
      </c>
      <c r="AD118" s="31" t="s">
        <v>139</v>
      </c>
      <c r="AE118" s="31" t="s">
        <v>141</v>
      </c>
      <c r="AF118" s="31"/>
      <c r="AG118" s="31" t="s">
        <v>141</v>
      </c>
      <c r="AH118" s="31" t="s">
        <v>141</v>
      </c>
      <c r="AI118" s="68"/>
      <c r="AJ118" s="31" t="s">
        <v>141</v>
      </c>
      <c r="AK118" s="68"/>
      <c r="AL118" s="31" t="s">
        <v>256</v>
      </c>
      <c r="AM118" s="29">
        <v>13891683075</v>
      </c>
    </row>
    <row r="119" s="8" customFormat="1" ht="47" customHeight="1" spans="1:39">
      <c r="A119" s="23">
        <v>10</v>
      </c>
      <c r="B119" s="27"/>
      <c r="C119" s="24" t="s">
        <v>1032</v>
      </c>
      <c r="D119" s="36" t="s">
        <v>1033</v>
      </c>
      <c r="E119" s="58" t="s">
        <v>126</v>
      </c>
      <c r="F119" s="25" t="s">
        <v>240</v>
      </c>
      <c r="G119" s="25" t="s">
        <v>1034</v>
      </c>
      <c r="H119" s="25" t="s">
        <v>540</v>
      </c>
      <c r="I119" s="25" t="s">
        <v>714</v>
      </c>
      <c r="J119" s="25" t="s">
        <v>1033</v>
      </c>
      <c r="K119" s="25" t="s">
        <v>417</v>
      </c>
      <c r="L119" s="25" t="s">
        <v>778</v>
      </c>
      <c r="M119" s="25" t="s">
        <v>783</v>
      </c>
      <c r="N119" s="25" t="s">
        <v>784</v>
      </c>
      <c r="O119" s="25" t="s">
        <v>1035</v>
      </c>
      <c r="P119" s="25" t="s">
        <v>713</v>
      </c>
      <c r="Q119" s="25" t="s">
        <v>248</v>
      </c>
      <c r="R119" s="25" t="s">
        <v>249</v>
      </c>
      <c r="S119" s="25" t="s">
        <v>1036</v>
      </c>
      <c r="T119" s="49">
        <v>2023.01</v>
      </c>
      <c r="U119" s="49">
        <v>2023.11</v>
      </c>
      <c r="V119" s="25">
        <v>265</v>
      </c>
      <c r="W119" s="25"/>
      <c r="X119" s="25"/>
      <c r="Y119" s="25"/>
      <c r="Z119" s="25"/>
      <c r="AA119" s="25">
        <v>1070</v>
      </c>
      <c r="AB119" s="25">
        <v>91</v>
      </c>
      <c r="AC119" s="25" t="s">
        <v>139</v>
      </c>
      <c r="AD119" s="25" t="s">
        <v>139</v>
      </c>
      <c r="AE119" s="25" t="s">
        <v>141</v>
      </c>
      <c r="AF119" s="25"/>
      <c r="AG119" s="25" t="s">
        <v>141</v>
      </c>
      <c r="AH119" s="25" t="s">
        <v>141</v>
      </c>
      <c r="AI119" s="25"/>
      <c r="AJ119" s="25" t="s">
        <v>141</v>
      </c>
      <c r="AK119" s="25"/>
      <c r="AL119" s="25" t="s">
        <v>251</v>
      </c>
      <c r="AM119" s="50">
        <v>13772208501</v>
      </c>
    </row>
    <row r="120" s="8" customFormat="1" ht="51" customHeight="1" spans="1:39">
      <c r="A120" s="23">
        <v>11</v>
      </c>
      <c r="B120" s="27"/>
      <c r="C120" s="30" t="s">
        <v>1037</v>
      </c>
      <c r="D120" s="25" t="s">
        <v>1038</v>
      </c>
      <c r="E120" s="25" t="s">
        <v>913</v>
      </c>
      <c r="F120" s="25" t="s">
        <v>412</v>
      </c>
      <c r="G120" s="25" t="s">
        <v>1039</v>
      </c>
      <c r="H120" s="25" t="s">
        <v>634</v>
      </c>
      <c r="I120" s="25" t="s">
        <v>1040</v>
      </c>
      <c r="J120" s="25" t="s">
        <v>416</v>
      </c>
      <c r="K120" s="25" t="s">
        <v>417</v>
      </c>
      <c r="L120" s="25" t="s">
        <v>418</v>
      </c>
      <c r="M120" s="25" t="s">
        <v>636</v>
      </c>
      <c r="N120" s="25" t="s">
        <v>1041</v>
      </c>
      <c r="O120" s="25" t="s">
        <v>876</v>
      </c>
      <c r="P120" s="25" t="s">
        <v>877</v>
      </c>
      <c r="Q120" s="25" t="s">
        <v>423</v>
      </c>
      <c r="R120" s="25" t="s">
        <v>1042</v>
      </c>
      <c r="S120" s="25" t="s">
        <v>878</v>
      </c>
      <c r="T120" s="49">
        <v>44927</v>
      </c>
      <c r="U120" s="49">
        <v>45170</v>
      </c>
      <c r="V120" s="25">
        <v>141</v>
      </c>
      <c r="W120" s="25"/>
      <c r="X120" s="25"/>
      <c r="Y120" s="25"/>
      <c r="Z120" s="25"/>
      <c r="AA120" s="25">
        <v>259</v>
      </c>
      <c r="AB120" s="25">
        <v>259</v>
      </c>
      <c r="AC120" s="25" t="s">
        <v>139</v>
      </c>
      <c r="AD120" s="25" t="s">
        <v>139</v>
      </c>
      <c r="AE120" s="25" t="s">
        <v>141</v>
      </c>
      <c r="AF120" s="25" t="s">
        <v>139</v>
      </c>
      <c r="AG120" s="25" t="s">
        <v>139</v>
      </c>
      <c r="AH120" s="25" t="s">
        <v>141</v>
      </c>
      <c r="AI120" s="25" t="s">
        <v>641</v>
      </c>
      <c r="AJ120" s="25" t="s">
        <v>141</v>
      </c>
      <c r="AK120" s="25" t="s">
        <v>642</v>
      </c>
      <c r="AL120" s="25" t="s">
        <v>879</v>
      </c>
      <c r="AM120" s="50"/>
    </row>
    <row r="121" s="8" customFormat="1" ht="36" customHeight="1" spans="1:39">
      <c r="A121" s="23"/>
      <c r="B121" s="59" t="s">
        <v>14</v>
      </c>
      <c r="C121" s="24"/>
      <c r="D121" s="25" t="s">
        <v>1043</v>
      </c>
      <c r="E121" s="25"/>
      <c r="F121" s="25"/>
      <c r="G121" s="25"/>
      <c r="H121" s="25"/>
      <c r="I121" s="25"/>
      <c r="J121" s="25"/>
      <c r="K121" s="25"/>
      <c r="L121" s="25"/>
      <c r="M121" s="25"/>
      <c r="N121" s="25"/>
      <c r="O121" s="25"/>
      <c r="P121" s="25"/>
      <c r="Q121" s="25"/>
      <c r="R121" s="25"/>
      <c r="S121" s="25"/>
      <c r="T121" s="25"/>
      <c r="U121" s="25"/>
      <c r="V121" s="25">
        <f>SUM(V122:V137)</f>
        <v>3145.9</v>
      </c>
      <c r="W121" s="25">
        <f>SUM(W122:W137)</f>
        <v>0</v>
      </c>
      <c r="X121" s="25">
        <f>SUM(X122:X137)</f>
        <v>0</v>
      </c>
      <c r="Y121" s="25">
        <f>SUM(Y122:Y137)</f>
        <v>0</v>
      </c>
      <c r="Z121" s="25">
        <f>SUM(Z122:Z137)</f>
        <v>0</v>
      </c>
      <c r="AA121" s="25"/>
      <c r="AB121" s="25"/>
      <c r="AC121" s="25"/>
      <c r="AD121" s="25"/>
      <c r="AE121" s="25"/>
      <c r="AF121" s="25"/>
      <c r="AG121" s="25"/>
      <c r="AH121" s="25"/>
      <c r="AI121" s="25"/>
      <c r="AJ121" s="25"/>
      <c r="AK121" s="25"/>
      <c r="AL121" s="25"/>
      <c r="AM121" s="50"/>
    </row>
    <row r="122" s="8" customFormat="1" ht="54" customHeight="1" spans="1:39">
      <c r="A122" s="23">
        <v>1</v>
      </c>
      <c r="B122" s="59"/>
      <c r="C122" s="30" t="s">
        <v>1044</v>
      </c>
      <c r="D122" s="32" t="s">
        <v>1045</v>
      </c>
      <c r="E122" s="32" t="s">
        <v>913</v>
      </c>
      <c r="F122" s="31" t="s">
        <v>254</v>
      </c>
      <c r="G122" s="31" t="s">
        <v>1046</v>
      </c>
      <c r="H122" s="31" t="s">
        <v>1047</v>
      </c>
      <c r="I122" s="31" t="s">
        <v>714</v>
      </c>
      <c r="J122" s="31" t="s">
        <v>1045</v>
      </c>
      <c r="K122" s="31" t="s">
        <v>417</v>
      </c>
      <c r="L122" s="31" t="s">
        <v>778</v>
      </c>
      <c r="M122" s="31" t="s">
        <v>783</v>
      </c>
      <c r="N122" s="31" t="s">
        <v>784</v>
      </c>
      <c r="O122" s="38" t="s">
        <v>1048</v>
      </c>
      <c r="P122" s="31" t="s">
        <v>781</v>
      </c>
      <c r="Q122" s="65" t="s">
        <v>248</v>
      </c>
      <c r="R122" s="31" t="s">
        <v>1049</v>
      </c>
      <c r="S122" s="31" t="s">
        <v>552</v>
      </c>
      <c r="T122" s="44">
        <v>2022.07</v>
      </c>
      <c r="U122" s="44">
        <v>2023.05</v>
      </c>
      <c r="V122" s="31">
        <v>152.9</v>
      </c>
      <c r="W122" s="31"/>
      <c r="X122" s="31"/>
      <c r="Y122" s="31"/>
      <c r="Z122" s="31"/>
      <c r="AA122" s="31">
        <v>207</v>
      </c>
      <c r="AB122" s="31">
        <v>24</v>
      </c>
      <c r="AC122" s="31" t="s">
        <v>141</v>
      </c>
      <c r="AD122" s="31" t="s">
        <v>139</v>
      </c>
      <c r="AE122" s="31" t="s">
        <v>141</v>
      </c>
      <c r="AF122" s="31"/>
      <c r="AG122" s="31" t="s">
        <v>141</v>
      </c>
      <c r="AH122" s="31" t="s">
        <v>139</v>
      </c>
      <c r="AI122" s="31"/>
      <c r="AJ122" s="31" t="s">
        <v>139</v>
      </c>
      <c r="AK122" s="31"/>
      <c r="AL122" s="31" t="s">
        <v>256</v>
      </c>
      <c r="AM122" s="29">
        <v>13891683075</v>
      </c>
    </row>
    <row r="123" s="8" customFormat="1" ht="54" customHeight="1" spans="1:39">
      <c r="A123" s="23">
        <v>2</v>
      </c>
      <c r="B123" s="59"/>
      <c r="C123" s="30" t="s">
        <v>1050</v>
      </c>
      <c r="D123" s="32" t="s">
        <v>1051</v>
      </c>
      <c r="E123" s="32" t="s">
        <v>126</v>
      </c>
      <c r="F123" s="31" t="s">
        <v>167</v>
      </c>
      <c r="G123" s="31" t="s">
        <v>1052</v>
      </c>
      <c r="H123" s="31" t="s">
        <v>789</v>
      </c>
      <c r="I123" s="31" t="s">
        <v>1053</v>
      </c>
      <c r="J123" s="31" t="s">
        <v>1054</v>
      </c>
      <c r="K123" s="31" t="s">
        <v>132</v>
      </c>
      <c r="L123" s="31" t="s">
        <v>1055</v>
      </c>
      <c r="M123" s="31" t="s">
        <v>1056</v>
      </c>
      <c r="N123" s="31" t="s">
        <v>1057</v>
      </c>
      <c r="O123" s="38" t="s">
        <v>1058</v>
      </c>
      <c r="P123" s="31" t="s">
        <v>1059</v>
      </c>
      <c r="Q123" s="65">
        <v>1</v>
      </c>
      <c r="R123" s="31" t="s">
        <v>1060</v>
      </c>
      <c r="S123" s="31" t="s">
        <v>1061</v>
      </c>
      <c r="T123" s="44">
        <v>45017</v>
      </c>
      <c r="U123" s="44">
        <v>45261</v>
      </c>
      <c r="V123" s="31">
        <v>580</v>
      </c>
      <c r="W123" s="31"/>
      <c r="X123" s="31"/>
      <c r="Y123" s="31"/>
      <c r="Z123" s="31"/>
      <c r="AA123" s="31">
        <v>634</v>
      </c>
      <c r="AB123" s="31">
        <v>160</v>
      </c>
      <c r="AC123" s="31" t="s">
        <v>141</v>
      </c>
      <c r="AD123" s="31" t="s">
        <v>139</v>
      </c>
      <c r="AE123" s="31"/>
      <c r="AF123" s="31" t="s">
        <v>140</v>
      </c>
      <c r="AG123" s="31" t="s">
        <v>141</v>
      </c>
      <c r="AH123" s="31" t="s">
        <v>139</v>
      </c>
      <c r="AI123" s="31" t="s">
        <v>1062</v>
      </c>
      <c r="AJ123" s="31" t="s">
        <v>139</v>
      </c>
      <c r="AK123" s="31" t="s">
        <v>1063</v>
      </c>
      <c r="AL123" s="31" t="s">
        <v>173</v>
      </c>
      <c r="AM123" s="29">
        <v>15129938298</v>
      </c>
    </row>
    <row r="124" s="8" customFormat="1" ht="54" customHeight="1" spans="1:39">
      <c r="A124" s="23">
        <v>3</v>
      </c>
      <c r="B124" s="59"/>
      <c r="C124" s="30" t="s">
        <v>1064</v>
      </c>
      <c r="D124" s="32" t="s">
        <v>1065</v>
      </c>
      <c r="E124" s="32" t="s">
        <v>126</v>
      </c>
      <c r="F124" s="31" t="s">
        <v>1066</v>
      </c>
      <c r="G124" s="31" t="s">
        <v>1067</v>
      </c>
      <c r="H124" s="31" t="s">
        <v>1068</v>
      </c>
      <c r="I124" s="31" t="s">
        <v>1069</v>
      </c>
      <c r="J124" s="31" t="s">
        <v>1070</v>
      </c>
      <c r="K124" s="31">
        <v>1</v>
      </c>
      <c r="L124" s="31">
        <v>2023</v>
      </c>
      <c r="M124" s="31" t="s">
        <v>1071</v>
      </c>
      <c r="N124" s="31" t="s">
        <v>1072</v>
      </c>
      <c r="O124" s="38" t="s">
        <v>1073</v>
      </c>
      <c r="P124" s="31">
        <v>10</v>
      </c>
      <c r="Q124" s="65" t="s">
        <v>1074</v>
      </c>
      <c r="R124" s="31" t="s">
        <v>1060</v>
      </c>
      <c r="S124" s="31" t="s">
        <v>589</v>
      </c>
      <c r="T124" s="44">
        <v>44986</v>
      </c>
      <c r="U124" s="44">
        <v>45078</v>
      </c>
      <c r="V124" s="31">
        <v>150</v>
      </c>
      <c r="W124" s="31"/>
      <c r="X124" s="31"/>
      <c r="Y124" s="31"/>
      <c r="Z124" s="31"/>
      <c r="AA124" s="31">
        <v>750</v>
      </c>
      <c r="AB124" s="31">
        <v>120</v>
      </c>
      <c r="AC124" s="31" t="s">
        <v>139</v>
      </c>
      <c r="AD124" s="31" t="s">
        <v>139</v>
      </c>
      <c r="AE124" s="31"/>
      <c r="AF124" s="31" t="s">
        <v>141</v>
      </c>
      <c r="AG124" s="31" t="s">
        <v>141</v>
      </c>
      <c r="AH124" s="31" t="s">
        <v>139</v>
      </c>
      <c r="AI124" s="31" t="s">
        <v>605</v>
      </c>
      <c r="AJ124" s="31" t="s">
        <v>141</v>
      </c>
      <c r="AK124" s="31" t="s">
        <v>599</v>
      </c>
      <c r="AL124" s="31" t="s">
        <v>326</v>
      </c>
      <c r="AM124" s="29">
        <v>13571486183</v>
      </c>
    </row>
    <row r="125" s="8" customFormat="1" ht="54" customHeight="1" spans="1:39">
      <c r="A125" s="23">
        <v>4</v>
      </c>
      <c r="B125" s="59"/>
      <c r="C125" s="30" t="s">
        <v>1075</v>
      </c>
      <c r="D125" s="32" t="s">
        <v>1076</v>
      </c>
      <c r="E125" s="32" t="s">
        <v>1077</v>
      </c>
      <c r="F125" s="31" t="s">
        <v>167</v>
      </c>
      <c r="G125" s="31" t="s">
        <v>1078</v>
      </c>
      <c r="H125" s="31" t="s">
        <v>789</v>
      </c>
      <c r="I125" s="31" t="s">
        <v>1079</v>
      </c>
      <c r="J125" s="31" t="s">
        <v>1080</v>
      </c>
      <c r="K125" s="31" t="s">
        <v>132</v>
      </c>
      <c r="L125" s="31" t="s">
        <v>792</v>
      </c>
      <c r="M125" s="31" t="s">
        <v>1081</v>
      </c>
      <c r="N125" s="31" t="s">
        <v>1082</v>
      </c>
      <c r="O125" s="38" t="s">
        <v>1083</v>
      </c>
      <c r="P125" s="31" t="s">
        <v>694</v>
      </c>
      <c r="Q125" s="65">
        <v>1</v>
      </c>
      <c r="R125" s="31" t="s">
        <v>1084</v>
      </c>
      <c r="S125" s="31" t="s">
        <v>795</v>
      </c>
      <c r="T125" s="44">
        <v>44987</v>
      </c>
      <c r="U125" s="44">
        <v>45109</v>
      </c>
      <c r="V125" s="31">
        <v>98</v>
      </c>
      <c r="W125" s="31"/>
      <c r="X125" s="31"/>
      <c r="Y125" s="31"/>
      <c r="Z125" s="31"/>
      <c r="AA125" s="31">
        <v>634</v>
      </c>
      <c r="AB125" s="31">
        <v>160</v>
      </c>
      <c r="AC125" s="31" t="s">
        <v>139</v>
      </c>
      <c r="AD125" s="31" t="s">
        <v>139</v>
      </c>
      <c r="AE125" s="31" t="s">
        <v>698</v>
      </c>
      <c r="AF125" s="31"/>
      <c r="AG125" s="31" t="s">
        <v>141</v>
      </c>
      <c r="AH125" s="31" t="s">
        <v>139</v>
      </c>
      <c r="AI125" s="31" t="s">
        <v>1062</v>
      </c>
      <c r="AJ125" s="31" t="s">
        <v>139</v>
      </c>
      <c r="AK125" s="31" t="s">
        <v>1063</v>
      </c>
      <c r="AL125" s="31" t="s">
        <v>173</v>
      </c>
      <c r="AM125" s="29">
        <v>15129938298</v>
      </c>
    </row>
    <row r="126" s="8" customFormat="1" ht="54" customHeight="1" spans="1:39">
      <c r="A126" s="23">
        <v>5</v>
      </c>
      <c r="B126" s="59"/>
      <c r="C126" s="30" t="s">
        <v>1085</v>
      </c>
      <c r="D126" s="32" t="s">
        <v>1086</v>
      </c>
      <c r="E126" s="32" t="s">
        <v>126</v>
      </c>
      <c r="F126" s="31" t="s">
        <v>254</v>
      </c>
      <c r="G126" s="31" t="s">
        <v>1046</v>
      </c>
      <c r="H126" s="31" t="s">
        <v>1047</v>
      </c>
      <c r="I126" s="31" t="s">
        <v>714</v>
      </c>
      <c r="J126" s="31" t="s">
        <v>1087</v>
      </c>
      <c r="K126" s="31" t="s">
        <v>417</v>
      </c>
      <c r="L126" s="31" t="s">
        <v>778</v>
      </c>
      <c r="M126" s="31" t="s">
        <v>783</v>
      </c>
      <c r="N126" s="31" t="s">
        <v>784</v>
      </c>
      <c r="O126" s="38" t="s">
        <v>785</v>
      </c>
      <c r="P126" s="31" t="s">
        <v>781</v>
      </c>
      <c r="Q126" s="65" t="s">
        <v>248</v>
      </c>
      <c r="R126" s="31" t="s">
        <v>1049</v>
      </c>
      <c r="S126" s="31" t="s">
        <v>552</v>
      </c>
      <c r="T126" s="44">
        <v>2023.01</v>
      </c>
      <c r="U126" s="44">
        <v>2023.11</v>
      </c>
      <c r="V126" s="31">
        <v>150</v>
      </c>
      <c r="W126" s="31"/>
      <c r="X126" s="31"/>
      <c r="Y126" s="31"/>
      <c r="Z126" s="31"/>
      <c r="AA126" s="31">
        <v>207</v>
      </c>
      <c r="AB126" s="31">
        <v>24</v>
      </c>
      <c r="AC126" s="31" t="s">
        <v>141</v>
      </c>
      <c r="AD126" s="31" t="s">
        <v>139</v>
      </c>
      <c r="AE126" s="31" t="s">
        <v>141</v>
      </c>
      <c r="AF126" s="31"/>
      <c r="AG126" s="31" t="s">
        <v>141</v>
      </c>
      <c r="AH126" s="31" t="s">
        <v>139</v>
      </c>
      <c r="AI126" s="31"/>
      <c r="AJ126" s="31" t="s">
        <v>139</v>
      </c>
      <c r="AK126" s="31"/>
      <c r="AL126" s="31" t="s">
        <v>256</v>
      </c>
      <c r="AM126" s="29">
        <v>13891683075</v>
      </c>
    </row>
    <row r="127" s="8" customFormat="1" ht="54" customHeight="1" spans="1:39">
      <c r="A127" s="23">
        <v>6</v>
      </c>
      <c r="B127" s="59"/>
      <c r="C127" s="30" t="s">
        <v>1088</v>
      </c>
      <c r="D127" s="32" t="s">
        <v>1089</v>
      </c>
      <c r="E127" s="32" t="s">
        <v>913</v>
      </c>
      <c r="F127" s="31" t="s">
        <v>412</v>
      </c>
      <c r="G127" s="31" t="s">
        <v>1090</v>
      </c>
      <c r="H127" s="31" t="s">
        <v>873</v>
      </c>
      <c r="I127" s="31" t="s">
        <v>1091</v>
      </c>
      <c r="J127" s="31" t="s">
        <v>416</v>
      </c>
      <c r="K127" s="31" t="s">
        <v>417</v>
      </c>
      <c r="L127" s="31" t="s">
        <v>418</v>
      </c>
      <c r="M127" s="31" t="s">
        <v>636</v>
      </c>
      <c r="N127" s="31" t="s">
        <v>1016</v>
      </c>
      <c r="O127" s="38" t="s">
        <v>876</v>
      </c>
      <c r="P127" s="31" t="s">
        <v>877</v>
      </c>
      <c r="Q127" s="65" t="s">
        <v>423</v>
      </c>
      <c r="R127" s="31" t="s">
        <v>1049</v>
      </c>
      <c r="S127" s="31" t="s">
        <v>878</v>
      </c>
      <c r="T127" s="44">
        <v>44986</v>
      </c>
      <c r="U127" s="44">
        <v>45261</v>
      </c>
      <c r="V127" s="31">
        <v>70</v>
      </c>
      <c r="W127" s="31"/>
      <c r="X127" s="31"/>
      <c r="Y127" s="31"/>
      <c r="Z127" s="31"/>
      <c r="AA127" s="31">
        <v>259</v>
      </c>
      <c r="AB127" s="31">
        <v>259</v>
      </c>
      <c r="AC127" s="31" t="s">
        <v>141</v>
      </c>
      <c r="AD127" s="31" t="s">
        <v>139</v>
      </c>
      <c r="AE127" s="31" t="s">
        <v>141</v>
      </c>
      <c r="AF127" s="31" t="s">
        <v>139</v>
      </c>
      <c r="AG127" s="31" t="s">
        <v>141</v>
      </c>
      <c r="AH127" s="31" t="s">
        <v>141</v>
      </c>
      <c r="AI127" s="31" t="s">
        <v>641</v>
      </c>
      <c r="AJ127" s="31" t="s">
        <v>141</v>
      </c>
      <c r="AK127" s="31" t="s">
        <v>642</v>
      </c>
      <c r="AL127" s="31" t="s">
        <v>879</v>
      </c>
      <c r="AM127" s="29">
        <v>18791618361</v>
      </c>
    </row>
    <row r="128" s="8" customFormat="1" ht="54" customHeight="1" spans="1:39">
      <c r="A128" s="23">
        <v>7</v>
      </c>
      <c r="B128" s="59"/>
      <c r="C128" s="30" t="s">
        <v>1092</v>
      </c>
      <c r="D128" s="32" t="s">
        <v>1093</v>
      </c>
      <c r="E128" s="32" t="s">
        <v>126</v>
      </c>
      <c r="F128" s="31" t="s">
        <v>428</v>
      </c>
      <c r="G128" s="31" t="s">
        <v>1094</v>
      </c>
      <c r="H128" s="31" t="s">
        <v>873</v>
      </c>
      <c r="I128" s="31" t="s">
        <v>874</v>
      </c>
      <c r="J128" s="31" t="s">
        <v>416</v>
      </c>
      <c r="K128" s="31" t="s">
        <v>417</v>
      </c>
      <c r="L128" s="31" t="s">
        <v>418</v>
      </c>
      <c r="M128" s="31" t="s">
        <v>1095</v>
      </c>
      <c r="N128" s="31" t="s">
        <v>1096</v>
      </c>
      <c r="O128" s="38" t="s">
        <v>939</v>
      </c>
      <c r="P128" s="31" t="s">
        <v>877</v>
      </c>
      <c r="Q128" s="65" t="s">
        <v>423</v>
      </c>
      <c r="R128" s="31" t="s">
        <v>1049</v>
      </c>
      <c r="S128" s="31" t="s">
        <v>941</v>
      </c>
      <c r="T128" s="44">
        <v>44986</v>
      </c>
      <c r="U128" s="44">
        <v>45261</v>
      </c>
      <c r="V128" s="31">
        <v>45</v>
      </c>
      <c r="W128" s="31"/>
      <c r="X128" s="31"/>
      <c r="Y128" s="31"/>
      <c r="Z128" s="31"/>
      <c r="AA128" s="31">
        <v>414</v>
      </c>
      <c r="AB128" s="31">
        <v>414</v>
      </c>
      <c r="AC128" s="31" t="s">
        <v>141</v>
      </c>
      <c r="AD128" s="31" t="s">
        <v>139</v>
      </c>
      <c r="AE128" s="31" t="s">
        <v>141</v>
      </c>
      <c r="AF128" s="31" t="s">
        <v>139</v>
      </c>
      <c r="AG128" s="31" t="s">
        <v>141</v>
      </c>
      <c r="AH128" s="31" t="s">
        <v>141</v>
      </c>
      <c r="AI128" s="31" t="s">
        <v>641</v>
      </c>
      <c r="AJ128" s="31" t="s">
        <v>141</v>
      </c>
      <c r="AK128" s="31" t="s">
        <v>642</v>
      </c>
      <c r="AL128" s="31" t="s">
        <v>942</v>
      </c>
      <c r="AM128" s="29">
        <v>17762167832</v>
      </c>
    </row>
    <row r="129" s="8" customFormat="1" ht="54" customHeight="1" spans="1:39">
      <c r="A129" s="23">
        <v>8</v>
      </c>
      <c r="B129" s="59"/>
      <c r="C129" s="30" t="s">
        <v>1097</v>
      </c>
      <c r="D129" s="32" t="s">
        <v>1098</v>
      </c>
      <c r="E129" s="32" t="s">
        <v>126</v>
      </c>
      <c r="F129" s="31" t="s">
        <v>458</v>
      </c>
      <c r="G129" s="31" t="s">
        <v>1099</v>
      </c>
      <c r="H129" s="31" t="s">
        <v>654</v>
      </c>
      <c r="I129" s="31" t="s">
        <v>1100</v>
      </c>
      <c r="J129" s="31" t="s">
        <v>1101</v>
      </c>
      <c r="K129" s="31" t="s">
        <v>417</v>
      </c>
      <c r="L129" s="31" t="s">
        <v>201</v>
      </c>
      <c r="M129" s="31" t="s">
        <v>1102</v>
      </c>
      <c r="N129" s="31" t="s">
        <v>859</v>
      </c>
      <c r="O129" s="38" t="s">
        <v>735</v>
      </c>
      <c r="P129" s="31" t="s">
        <v>205</v>
      </c>
      <c r="Q129" s="65" t="s">
        <v>206</v>
      </c>
      <c r="R129" s="31" t="s">
        <v>1049</v>
      </c>
      <c r="S129" s="31" t="s">
        <v>1103</v>
      </c>
      <c r="T129" s="44" t="s">
        <v>1104</v>
      </c>
      <c r="U129" s="44" t="s">
        <v>208</v>
      </c>
      <c r="V129" s="31">
        <v>280</v>
      </c>
      <c r="W129" s="31"/>
      <c r="X129" s="31"/>
      <c r="Y129" s="31"/>
      <c r="Z129" s="31"/>
      <c r="AA129" s="31">
        <v>451</v>
      </c>
      <c r="AB129" s="31">
        <v>142</v>
      </c>
      <c r="AC129" s="31" t="s">
        <v>139</v>
      </c>
      <c r="AD129" s="31" t="s">
        <v>139</v>
      </c>
      <c r="AE129" s="31"/>
      <c r="AF129" s="31" t="s">
        <v>141</v>
      </c>
      <c r="AG129" s="31" t="s">
        <v>141</v>
      </c>
      <c r="AH129" s="31" t="s">
        <v>141</v>
      </c>
      <c r="AI129" s="31" t="s">
        <v>210</v>
      </c>
      <c r="AJ129" s="31" t="s">
        <v>141</v>
      </c>
      <c r="AK129" s="31" t="s">
        <v>210</v>
      </c>
      <c r="AL129" s="31" t="s">
        <v>737</v>
      </c>
      <c r="AM129" s="29" t="s">
        <v>738</v>
      </c>
    </row>
    <row r="130" s="8" customFormat="1" ht="54" customHeight="1" spans="1:39">
      <c r="A130" s="23">
        <v>9</v>
      </c>
      <c r="B130" s="59"/>
      <c r="C130" s="30" t="s">
        <v>1105</v>
      </c>
      <c r="D130" s="32" t="s">
        <v>1106</v>
      </c>
      <c r="E130" s="32" t="s">
        <v>126</v>
      </c>
      <c r="F130" s="31" t="s">
        <v>228</v>
      </c>
      <c r="G130" s="31" t="s">
        <v>1107</v>
      </c>
      <c r="H130" s="31" t="s">
        <v>1108</v>
      </c>
      <c r="I130" s="31" t="s">
        <v>821</v>
      </c>
      <c r="J130" s="31"/>
      <c r="K130" s="31" t="s">
        <v>509</v>
      </c>
      <c r="L130" s="31" t="s">
        <v>804</v>
      </c>
      <c r="M130" s="31" t="s">
        <v>908</v>
      </c>
      <c r="N130" s="31" t="s">
        <v>1109</v>
      </c>
      <c r="O130" s="38" t="s">
        <v>513</v>
      </c>
      <c r="P130" s="31" t="s">
        <v>1110</v>
      </c>
      <c r="Q130" s="65" t="s">
        <v>515</v>
      </c>
      <c r="R130" s="31" t="s">
        <v>137</v>
      </c>
      <c r="S130" s="31" t="s">
        <v>228</v>
      </c>
      <c r="T130" s="44">
        <v>2023</v>
      </c>
      <c r="U130" s="44" t="s">
        <v>208</v>
      </c>
      <c r="V130" s="31">
        <v>300</v>
      </c>
      <c r="W130" s="31"/>
      <c r="X130" s="31"/>
      <c r="Y130" s="31"/>
      <c r="Z130" s="31"/>
      <c r="AA130" s="31">
        <v>923</v>
      </c>
      <c r="AB130" s="31">
        <v>152</v>
      </c>
      <c r="AC130" s="31" t="s">
        <v>139</v>
      </c>
      <c r="AD130" s="31" t="s">
        <v>139</v>
      </c>
      <c r="AE130" s="31" t="s">
        <v>209</v>
      </c>
      <c r="AF130" s="31"/>
      <c r="AG130" s="31" t="s">
        <v>141</v>
      </c>
      <c r="AH130" s="31" t="s">
        <v>141</v>
      </c>
      <c r="AI130" s="31" t="s">
        <v>210</v>
      </c>
      <c r="AJ130" s="31" t="s">
        <v>141</v>
      </c>
      <c r="AK130" s="31" t="s">
        <v>210</v>
      </c>
      <c r="AL130" s="31" t="s">
        <v>231</v>
      </c>
      <c r="AM130" s="29">
        <v>13909168953</v>
      </c>
    </row>
    <row r="131" s="8" customFormat="1" ht="54" customHeight="1" spans="1:39">
      <c r="A131" s="23">
        <v>10</v>
      </c>
      <c r="B131" s="59"/>
      <c r="C131" s="30" t="s">
        <v>1111</v>
      </c>
      <c r="D131" s="32" t="s">
        <v>1112</v>
      </c>
      <c r="E131" s="32" t="s">
        <v>126</v>
      </c>
      <c r="F131" s="31" t="s">
        <v>458</v>
      </c>
      <c r="G131" s="31" t="s">
        <v>1113</v>
      </c>
      <c r="H131" s="31" t="s">
        <v>654</v>
      </c>
      <c r="I131" s="31" t="s">
        <v>1114</v>
      </c>
      <c r="J131" s="31" t="s">
        <v>1115</v>
      </c>
      <c r="K131" s="31" t="s">
        <v>417</v>
      </c>
      <c r="L131" s="31" t="s">
        <v>201</v>
      </c>
      <c r="M131" s="31" t="s">
        <v>1116</v>
      </c>
      <c r="N131" s="31" t="s">
        <v>450</v>
      </c>
      <c r="O131" s="38" t="s">
        <v>735</v>
      </c>
      <c r="P131" s="31" t="s">
        <v>205</v>
      </c>
      <c r="Q131" s="65" t="s">
        <v>206</v>
      </c>
      <c r="R131" s="31" t="s">
        <v>249</v>
      </c>
      <c r="S131" s="31" t="s">
        <v>736</v>
      </c>
      <c r="T131" s="44" t="s">
        <v>453</v>
      </c>
      <c r="U131" s="44" t="s">
        <v>454</v>
      </c>
      <c r="V131" s="31">
        <v>150</v>
      </c>
      <c r="W131" s="31"/>
      <c r="X131" s="31"/>
      <c r="Y131" s="31"/>
      <c r="Z131" s="31"/>
      <c r="AA131" s="31">
        <v>451</v>
      </c>
      <c r="AB131" s="31">
        <v>142</v>
      </c>
      <c r="AC131" s="31" t="s">
        <v>139</v>
      </c>
      <c r="AD131" s="31" t="s">
        <v>139</v>
      </c>
      <c r="AE131" s="31"/>
      <c r="AF131" s="31" t="s">
        <v>141</v>
      </c>
      <c r="AG131" s="31" t="s">
        <v>141</v>
      </c>
      <c r="AH131" s="31" t="s">
        <v>141</v>
      </c>
      <c r="AI131" s="31" t="s">
        <v>210</v>
      </c>
      <c r="AJ131" s="31" t="s">
        <v>141</v>
      </c>
      <c r="AK131" s="31" t="s">
        <v>210</v>
      </c>
      <c r="AL131" s="31" t="s">
        <v>737</v>
      </c>
      <c r="AM131" s="29" t="s">
        <v>738</v>
      </c>
    </row>
    <row r="132" s="8" customFormat="1" ht="54" customHeight="1" spans="1:39">
      <c r="A132" s="23">
        <v>11</v>
      </c>
      <c r="B132" s="59"/>
      <c r="C132" s="30" t="s">
        <v>1117</v>
      </c>
      <c r="D132" s="32" t="s">
        <v>1118</v>
      </c>
      <c r="E132" s="32" t="s">
        <v>126</v>
      </c>
      <c r="F132" s="31" t="s">
        <v>404</v>
      </c>
      <c r="G132" s="31" t="s">
        <v>1119</v>
      </c>
      <c r="H132" s="31" t="s">
        <v>1120</v>
      </c>
      <c r="I132" s="31" t="s">
        <v>1121</v>
      </c>
      <c r="J132" s="31" t="s">
        <v>1122</v>
      </c>
      <c r="K132" s="31" t="s">
        <v>843</v>
      </c>
      <c r="L132" s="31" t="s">
        <v>379</v>
      </c>
      <c r="M132" s="31" t="s">
        <v>1123</v>
      </c>
      <c r="N132" s="31" t="s">
        <v>1124</v>
      </c>
      <c r="O132" s="38" t="s">
        <v>1125</v>
      </c>
      <c r="P132" s="31" t="s">
        <v>1008</v>
      </c>
      <c r="Q132" s="65" t="s">
        <v>384</v>
      </c>
      <c r="R132" s="31" t="s">
        <v>1049</v>
      </c>
      <c r="S132" s="31" t="s">
        <v>1010</v>
      </c>
      <c r="T132" s="44">
        <v>44927</v>
      </c>
      <c r="U132" s="44">
        <v>45261</v>
      </c>
      <c r="V132" s="31">
        <v>380</v>
      </c>
      <c r="W132" s="31"/>
      <c r="X132" s="31"/>
      <c r="Y132" s="31"/>
      <c r="Z132" s="31"/>
      <c r="AA132" s="31">
        <v>705</v>
      </c>
      <c r="AB132" s="31">
        <v>237</v>
      </c>
      <c r="AC132" s="31" t="s">
        <v>139</v>
      </c>
      <c r="AD132" s="31" t="s">
        <v>139</v>
      </c>
      <c r="AE132" s="31" t="s">
        <v>141</v>
      </c>
      <c r="AF132" s="31"/>
      <c r="AG132" s="31" t="s">
        <v>141</v>
      </c>
      <c r="AH132" s="31" t="s">
        <v>139</v>
      </c>
      <c r="AI132" s="31" t="s">
        <v>141</v>
      </c>
      <c r="AJ132" s="31" t="s">
        <v>141</v>
      </c>
      <c r="AK132" s="31" t="s">
        <v>1011</v>
      </c>
      <c r="AL132" s="31" t="s">
        <v>409</v>
      </c>
      <c r="AM132" s="29">
        <v>13891657954</v>
      </c>
    </row>
    <row r="133" s="8" customFormat="1" ht="54" customHeight="1" spans="1:39">
      <c r="A133" s="23">
        <v>12</v>
      </c>
      <c r="B133" s="59"/>
      <c r="C133" s="30" t="s">
        <v>1126</v>
      </c>
      <c r="D133" s="32" t="s">
        <v>1127</v>
      </c>
      <c r="E133" s="32" t="s">
        <v>1077</v>
      </c>
      <c r="F133" s="31" t="s">
        <v>167</v>
      </c>
      <c r="G133" s="31" t="s">
        <v>1128</v>
      </c>
      <c r="H133" s="31" t="s">
        <v>688</v>
      </c>
      <c r="I133" s="31" t="s">
        <v>1129</v>
      </c>
      <c r="J133" s="31" t="s">
        <v>1130</v>
      </c>
      <c r="K133" s="31" t="s">
        <v>132</v>
      </c>
      <c r="L133" s="31" t="s">
        <v>792</v>
      </c>
      <c r="M133" s="31" t="s">
        <v>1131</v>
      </c>
      <c r="N133" s="31" t="s">
        <v>1132</v>
      </c>
      <c r="O133" s="38" t="s">
        <v>1133</v>
      </c>
      <c r="P133" s="31" t="s">
        <v>694</v>
      </c>
      <c r="Q133" s="65">
        <v>1</v>
      </c>
      <c r="R133" s="31" t="s">
        <v>1084</v>
      </c>
      <c r="S133" s="31" t="s">
        <v>795</v>
      </c>
      <c r="T133" s="44">
        <v>44986</v>
      </c>
      <c r="U133" s="44">
        <v>45139</v>
      </c>
      <c r="V133" s="31">
        <v>110</v>
      </c>
      <c r="W133" s="31"/>
      <c r="X133" s="31"/>
      <c r="Y133" s="31"/>
      <c r="Z133" s="31"/>
      <c r="AA133" s="31">
        <v>634</v>
      </c>
      <c r="AB133" s="31">
        <v>160</v>
      </c>
      <c r="AC133" s="31" t="s">
        <v>139</v>
      </c>
      <c r="AD133" s="31" t="s">
        <v>139</v>
      </c>
      <c r="AE133" s="31" t="s">
        <v>698</v>
      </c>
      <c r="AF133" s="31"/>
      <c r="AG133" s="31" t="s">
        <v>141</v>
      </c>
      <c r="AH133" s="31" t="s">
        <v>139</v>
      </c>
      <c r="AI133" s="31" t="s">
        <v>699</v>
      </c>
      <c r="AJ133" s="31" t="s">
        <v>141</v>
      </c>
      <c r="AK133" s="31" t="s">
        <v>699</v>
      </c>
      <c r="AL133" s="31" t="s">
        <v>173</v>
      </c>
      <c r="AM133" s="29">
        <v>15129938298</v>
      </c>
    </row>
    <row r="134" s="8" customFormat="1" ht="54" customHeight="1" spans="1:39">
      <c r="A134" s="23">
        <v>13</v>
      </c>
      <c r="B134" s="59"/>
      <c r="C134" s="30" t="s">
        <v>1134</v>
      </c>
      <c r="D134" s="32" t="s">
        <v>1135</v>
      </c>
      <c r="E134" s="32" t="s">
        <v>126</v>
      </c>
      <c r="F134" s="31" t="s">
        <v>275</v>
      </c>
      <c r="G134" s="31" t="s">
        <v>781</v>
      </c>
      <c r="H134" s="31" t="s">
        <v>549</v>
      </c>
      <c r="I134" s="31" t="s">
        <v>714</v>
      </c>
      <c r="J134" s="31" t="s">
        <v>1136</v>
      </c>
      <c r="K134" s="31" t="s">
        <v>417</v>
      </c>
      <c r="L134" s="31" t="s">
        <v>778</v>
      </c>
      <c r="M134" s="31" t="s">
        <v>783</v>
      </c>
      <c r="N134" s="31" t="s">
        <v>784</v>
      </c>
      <c r="O134" s="38" t="s">
        <v>1137</v>
      </c>
      <c r="P134" s="31" t="s">
        <v>1138</v>
      </c>
      <c r="Q134" s="65" t="s">
        <v>248</v>
      </c>
      <c r="R134" s="31" t="s">
        <v>1049</v>
      </c>
      <c r="S134" s="31" t="s">
        <v>579</v>
      </c>
      <c r="T134" s="44">
        <v>2023.01</v>
      </c>
      <c r="U134" s="44">
        <v>2023.11</v>
      </c>
      <c r="V134" s="31">
        <v>160</v>
      </c>
      <c r="W134" s="31"/>
      <c r="X134" s="31"/>
      <c r="Y134" s="31"/>
      <c r="Z134" s="31"/>
      <c r="AA134" s="31">
        <v>672</v>
      </c>
      <c r="AB134" s="31">
        <v>281</v>
      </c>
      <c r="AC134" s="31" t="s">
        <v>139</v>
      </c>
      <c r="AD134" s="31" t="s">
        <v>139</v>
      </c>
      <c r="AE134" s="31" t="s">
        <v>141</v>
      </c>
      <c r="AF134" s="31"/>
      <c r="AG134" s="31" t="s">
        <v>141</v>
      </c>
      <c r="AH134" s="31" t="s">
        <v>141</v>
      </c>
      <c r="AI134" s="31"/>
      <c r="AJ134" s="31" t="s">
        <v>141</v>
      </c>
      <c r="AK134" s="31"/>
      <c r="AL134" s="31" t="s">
        <v>277</v>
      </c>
      <c r="AM134" s="29">
        <v>15829860688</v>
      </c>
    </row>
    <row r="135" s="8" customFormat="1" ht="54" customHeight="1" spans="1:39">
      <c r="A135" s="23">
        <v>14</v>
      </c>
      <c r="B135" s="59"/>
      <c r="C135" s="30" t="s">
        <v>1139</v>
      </c>
      <c r="D135" s="32" t="s">
        <v>1140</v>
      </c>
      <c r="E135" s="32" t="s">
        <v>126</v>
      </c>
      <c r="F135" s="31" t="s">
        <v>1141</v>
      </c>
      <c r="G135" s="31" t="s">
        <v>1142</v>
      </c>
      <c r="H135" s="31" t="s">
        <v>688</v>
      </c>
      <c r="I135" s="31" t="s">
        <v>1143</v>
      </c>
      <c r="J135" s="31" t="s">
        <v>1144</v>
      </c>
      <c r="K135" s="31" t="s">
        <v>132</v>
      </c>
      <c r="L135" s="31" t="s">
        <v>1145</v>
      </c>
      <c r="M135" s="31" t="s">
        <v>1146</v>
      </c>
      <c r="N135" s="31" t="s">
        <v>1147</v>
      </c>
      <c r="O135" s="38" t="s">
        <v>901</v>
      </c>
      <c r="P135" s="31" t="s">
        <v>694</v>
      </c>
      <c r="Q135" s="65">
        <v>1</v>
      </c>
      <c r="R135" s="31" t="s">
        <v>1084</v>
      </c>
      <c r="S135" s="31" t="s">
        <v>902</v>
      </c>
      <c r="T135" s="44">
        <v>45017</v>
      </c>
      <c r="U135" s="44">
        <v>45200</v>
      </c>
      <c r="V135" s="31">
        <v>190</v>
      </c>
      <c r="W135" s="31"/>
      <c r="X135" s="31"/>
      <c r="Y135" s="31"/>
      <c r="Z135" s="31"/>
      <c r="AA135" s="31">
        <v>477</v>
      </c>
      <c r="AB135" s="31">
        <v>203</v>
      </c>
      <c r="AC135" s="31" t="s">
        <v>139</v>
      </c>
      <c r="AD135" s="31" t="s">
        <v>139</v>
      </c>
      <c r="AE135" s="31" t="s">
        <v>698</v>
      </c>
      <c r="AF135" s="31"/>
      <c r="AG135" s="31" t="s">
        <v>141</v>
      </c>
      <c r="AH135" s="31" t="s">
        <v>139</v>
      </c>
      <c r="AI135" s="31" t="s">
        <v>699</v>
      </c>
      <c r="AJ135" s="31" t="s">
        <v>141</v>
      </c>
      <c r="AK135" s="31" t="s">
        <v>699</v>
      </c>
      <c r="AL135" s="31" t="s">
        <v>192</v>
      </c>
      <c r="AM135" s="29">
        <v>18291680880</v>
      </c>
    </row>
    <row r="136" s="8" customFormat="1" ht="54" customHeight="1" spans="1:39">
      <c r="A136" s="23">
        <v>15</v>
      </c>
      <c r="B136" s="59"/>
      <c r="C136" s="30" t="s">
        <v>1148</v>
      </c>
      <c r="D136" s="32" t="s">
        <v>1149</v>
      </c>
      <c r="E136" s="32" t="s">
        <v>913</v>
      </c>
      <c r="F136" s="31" t="s">
        <v>1150</v>
      </c>
      <c r="G136" s="31" t="s">
        <v>1151</v>
      </c>
      <c r="H136" s="31" t="s">
        <v>1152</v>
      </c>
      <c r="I136" s="31" t="s">
        <v>1153</v>
      </c>
      <c r="J136" s="31" t="s">
        <v>1154</v>
      </c>
      <c r="K136" s="31">
        <v>1</v>
      </c>
      <c r="L136" s="31">
        <v>2023</v>
      </c>
      <c r="M136" s="31" t="s">
        <v>1155</v>
      </c>
      <c r="N136" s="31" t="s">
        <v>1156</v>
      </c>
      <c r="O136" s="38" t="s">
        <v>1157</v>
      </c>
      <c r="P136" s="31">
        <v>10</v>
      </c>
      <c r="Q136" s="65">
        <v>1</v>
      </c>
      <c r="R136" s="31" t="s">
        <v>1060</v>
      </c>
      <c r="S136" s="31" t="s">
        <v>589</v>
      </c>
      <c r="T136" s="44">
        <v>44987</v>
      </c>
      <c r="U136" s="44">
        <v>45262</v>
      </c>
      <c r="V136" s="31">
        <v>150</v>
      </c>
      <c r="W136" s="31"/>
      <c r="X136" s="31"/>
      <c r="Y136" s="31"/>
      <c r="Z136" s="31"/>
      <c r="AA136" s="31">
        <v>773</v>
      </c>
      <c r="AB136" s="31">
        <v>113</v>
      </c>
      <c r="AC136" s="31" t="s">
        <v>139</v>
      </c>
      <c r="AD136" s="31" t="s">
        <v>139</v>
      </c>
      <c r="AE136" s="31"/>
      <c r="AF136" s="31" t="s">
        <v>141</v>
      </c>
      <c r="AG136" s="31" t="s">
        <v>141</v>
      </c>
      <c r="AH136" s="31" t="s">
        <v>139</v>
      </c>
      <c r="AI136" s="31" t="s">
        <v>605</v>
      </c>
      <c r="AJ136" s="31" t="s">
        <v>141</v>
      </c>
      <c r="AK136" s="31" t="s">
        <v>599</v>
      </c>
      <c r="AL136" s="31" t="s">
        <v>337</v>
      </c>
      <c r="AM136" s="29">
        <v>13891668821</v>
      </c>
    </row>
    <row r="137" s="8" customFormat="1" ht="54" customHeight="1" spans="1:39">
      <c r="A137" s="23">
        <v>16</v>
      </c>
      <c r="B137" s="59"/>
      <c r="C137" s="30" t="s">
        <v>1158</v>
      </c>
      <c r="D137" s="32" t="s">
        <v>1159</v>
      </c>
      <c r="E137" s="32" t="s">
        <v>126</v>
      </c>
      <c r="F137" s="31" t="s">
        <v>432</v>
      </c>
      <c r="G137" s="31" t="s">
        <v>1160</v>
      </c>
      <c r="H137" s="31" t="s">
        <v>873</v>
      </c>
      <c r="I137" s="31" t="s">
        <v>1161</v>
      </c>
      <c r="J137" s="31" t="s">
        <v>416</v>
      </c>
      <c r="K137" s="31" t="s">
        <v>417</v>
      </c>
      <c r="L137" s="31" t="s">
        <v>418</v>
      </c>
      <c r="M137" s="31" t="s">
        <v>636</v>
      </c>
      <c r="N137" s="31" t="s">
        <v>1162</v>
      </c>
      <c r="O137" s="38" t="s">
        <v>638</v>
      </c>
      <c r="P137" s="31" t="s">
        <v>877</v>
      </c>
      <c r="Q137" s="65" t="s">
        <v>423</v>
      </c>
      <c r="R137" s="31" t="s">
        <v>1049</v>
      </c>
      <c r="S137" s="31" t="s">
        <v>640</v>
      </c>
      <c r="T137" s="44">
        <v>44986</v>
      </c>
      <c r="U137" s="44">
        <v>45261</v>
      </c>
      <c r="V137" s="31">
        <v>180</v>
      </c>
      <c r="W137" s="31"/>
      <c r="X137" s="31"/>
      <c r="Y137" s="31"/>
      <c r="Z137" s="31"/>
      <c r="AA137" s="31">
        <v>312</v>
      </c>
      <c r="AB137" s="31">
        <v>312</v>
      </c>
      <c r="AC137" s="31" t="s">
        <v>141</v>
      </c>
      <c r="AD137" s="31" t="s">
        <v>139</v>
      </c>
      <c r="AE137" s="31" t="s">
        <v>141</v>
      </c>
      <c r="AF137" s="31" t="s">
        <v>139</v>
      </c>
      <c r="AG137" s="31" t="s">
        <v>141</v>
      </c>
      <c r="AH137" s="31" t="s">
        <v>141</v>
      </c>
      <c r="AI137" s="31" t="s">
        <v>641</v>
      </c>
      <c r="AJ137" s="31" t="s">
        <v>141</v>
      </c>
      <c r="AK137" s="31" t="s">
        <v>642</v>
      </c>
      <c r="AL137" s="31" t="s">
        <v>643</v>
      </c>
      <c r="AM137" s="29">
        <v>17762167809</v>
      </c>
    </row>
    <row r="138" s="8" customFormat="1" ht="38.1" customHeight="1" spans="1:39">
      <c r="A138" s="23"/>
      <c r="B138" s="59" t="s">
        <v>15</v>
      </c>
      <c r="C138" s="24"/>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50"/>
    </row>
    <row r="139" s="8" customFormat="1" ht="26" customHeight="1" spans="1:39">
      <c r="A139" s="23"/>
      <c r="B139" s="59" t="s">
        <v>16</v>
      </c>
      <c r="C139" s="24"/>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50"/>
    </row>
    <row r="140" s="8" customFormat="1" ht="38.1" customHeight="1" spans="1:39">
      <c r="A140" s="23"/>
      <c r="B140" s="59" t="s">
        <v>17</v>
      </c>
      <c r="C140" s="24"/>
      <c r="D140" s="25" t="s">
        <v>1163</v>
      </c>
      <c r="E140" s="25"/>
      <c r="F140" s="25"/>
      <c r="G140" s="25"/>
      <c r="H140" s="25"/>
      <c r="I140" s="25"/>
      <c r="J140" s="25"/>
      <c r="K140" s="25"/>
      <c r="L140" s="25"/>
      <c r="M140" s="25"/>
      <c r="N140" s="25"/>
      <c r="O140" s="25"/>
      <c r="P140" s="25"/>
      <c r="Q140" s="25"/>
      <c r="R140" s="25"/>
      <c r="S140" s="25"/>
      <c r="T140" s="25"/>
      <c r="U140" s="25"/>
      <c r="V140" s="25">
        <f>V141+V148</f>
        <v>1817.2</v>
      </c>
      <c r="W140" s="25">
        <f>W141+W148</f>
        <v>0</v>
      </c>
      <c r="X140" s="25">
        <f>X141+X148</f>
        <v>0</v>
      </c>
      <c r="Y140" s="25">
        <f>Y141+Y148</f>
        <v>0</v>
      </c>
      <c r="Z140" s="25">
        <f>Z141+Z148</f>
        <v>0</v>
      </c>
      <c r="AA140" s="25"/>
      <c r="AB140" s="25"/>
      <c r="AC140" s="25"/>
      <c r="AD140" s="25"/>
      <c r="AE140" s="25"/>
      <c r="AF140" s="25"/>
      <c r="AG140" s="25"/>
      <c r="AH140" s="25"/>
      <c r="AI140" s="25"/>
      <c r="AJ140" s="25"/>
      <c r="AK140" s="25"/>
      <c r="AL140" s="25"/>
      <c r="AM140" s="50"/>
    </row>
    <row r="141" s="8" customFormat="1" ht="30" customHeight="1" spans="1:39">
      <c r="A141" s="23"/>
      <c r="B141" s="59"/>
      <c r="C141" s="24" t="s">
        <v>1164</v>
      </c>
      <c r="D141" s="25" t="s">
        <v>1165</v>
      </c>
      <c r="E141" s="25"/>
      <c r="F141" s="25"/>
      <c r="G141" s="25"/>
      <c r="H141" s="25"/>
      <c r="I141" s="25"/>
      <c r="J141" s="25"/>
      <c r="K141" s="25"/>
      <c r="L141" s="25"/>
      <c r="M141" s="25"/>
      <c r="N141" s="25"/>
      <c r="O141" s="25"/>
      <c r="P141" s="25"/>
      <c r="Q141" s="25"/>
      <c r="R141" s="25"/>
      <c r="S141" s="25"/>
      <c r="T141" s="25"/>
      <c r="U141" s="25"/>
      <c r="V141" s="25">
        <f>SUM(V142:V147)</f>
        <v>303</v>
      </c>
      <c r="W141" s="25">
        <f>SUM(W142:W147)</f>
        <v>0</v>
      </c>
      <c r="X141" s="25">
        <f>SUM(X142:X147)</f>
        <v>0</v>
      </c>
      <c r="Y141" s="25">
        <f>SUM(Y142:Y147)</f>
        <v>0</v>
      </c>
      <c r="Z141" s="25">
        <f>SUM(Z142:Z147)</f>
        <v>0</v>
      </c>
      <c r="AA141" s="25"/>
      <c r="AB141" s="25"/>
      <c r="AC141" s="25"/>
      <c r="AD141" s="25"/>
      <c r="AE141" s="25"/>
      <c r="AF141" s="25"/>
      <c r="AG141" s="25"/>
      <c r="AH141" s="25"/>
      <c r="AI141" s="25"/>
      <c r="AJ141" s="25"/>
      <c r="AK141" s="25"/>
      <c r="AL141" s="25"/>
      <c r="AM141" s="50"/>
    </row>
    <row r="142" s="8" customFormat="1" ht="62" customHeight="1" spans="1:39">
      <c r="A142" s="23">
        <v>1</v>
      </c>
      <c r="B142" s="59"/>
      <c r="C142" s="69" t="s">
        <v>1166</v>
      </c>
      <c r="D142" s="35" t="s">
        <v>1167</v>
      </c>
      <c r="E142" s="35" t="s">
        <v>126</v>
      </c>
      <c r="F142" s="35" t="s">
        <v>1168</v>
      </c>
      <c r="G142" s="35" t="s">
        <v>1169</v>
      </c>
      <c r="H142" s="35" t="s">
        <v>1170</v>
      </c>
      <c r="I142" s="35" t="s">
        <v>1171</v>
      </c>
      <c r="J142" s="35" t="s">
        <v>1172</v>
      </c>
      <c r="K142" s="35" t="s">
        <v>1173</v>
      </c>
      <c r="L142" s="35" t="s">
        <v>1174</v>
      </c>
      <c r="M142" s="35" t="s">
        <v>1175</v>
      </c>
      <c r="N142" s="35" t="s">
        <v>1176</v>
      </c>
      <c r="O142" s="35" t="s">
        <v>1177</v>
      </c>
      <c r="P142" s="35" t="s">
        <v>1178</v>
      </c>
      <c r="Q142" s="35">
        <v>0.95</v>
      </c>
      <c r="R142" s="35" t="s">
        <v>771</v>
      </c>
      <c r="S142" s="35" t="s">
        <v>772</v>
      </c>
      <c r="T142" s="72">
        <v>2022.9</v>
      </c>
      <c r="U142" s="72">
        <v>2023.1</v>
      </c>
      <c r="V142" s="35">
        <v>120</v>
      </c>
      <c r="W142" s="35"/>
      <c r="X142" s="35"/>
      <c r="Y142" s="35"/>
      <c r="Z142" s="35"/>
      <c r="AA142" s="35">
        <v>2635</v>
      </c>
      <c r="AB142" s="35">
        <v>485</v>
      </c>
      <c r="AC142" s="35" t="s">
        <v>773</v>
      </c>
      <c r="AD142" s="35" t="s">
        <v>773</v>
      </c>
      <c r="AE142" s="35" t="s">
        <v>773</v>
      </c>
      <c r="AF142" s="35" t="s">
        <v>141</v>
      </c>
      <c r="AG142" s="35" t="s">
        <v>141</v>
      </c>
      <c r="AH142" s="35" t="s">
        <v>773</v>
      </c>
      <c r="AI142" s="35" t="s">
        <v>773</v>
      </c>
      <c r="AJ142" s="35" t="s">
        <v>141</v>
      </c>
      <c r="AK142" s="35" t="s">
        <v>774</v>
      </c>
      <c r="AL142" s="35" t="s">
        <v>893</v>
      </c>
      <c r="AM142" s="75">
        <v>19916175127</v>
      </c>
    </row>
    <row r="143" s="8" customFormat="1" ht="50" customHeight="1" spans="1:39">
      <c r="A143" s="23">
        <v>2</v>
      </c>
      <c r="B143" s="59"/>
      <c r="C143" s="69" t="s">
        <v>1179</v>
      </c>
      <c r="D143" s="35" t="s">
        <v>1180</v>
      </c>
      <c r="E143" s="35" t="s">
        <v>126</v>
      </c>
      <c r="F143" s="35" t="s">
        <v>1181</v>
      </c>
      <c r="G143" s="35" t="s">
        <v>1182</v>
      </c>
      <c r="H143" s="35" t="s">
        <v>1183</v>
      </c>
      <c r="I143" s="35" t="s">
        <v>1184</v>
      </c>
      <c r="J143" s="35" t="s">
        <v>1184</v>
      </c>
      <c r="K143" s="35" t="s">
        <v>1185</v>
      </c>
      <c r="L143" s="35" t="s">
        <v>1186</v>
      </c>
      <c r="M143" s="35" t="s">
        <v>1187</v>
      </c>
      <c r="N143" s="35" t="s">
        <v>1188</v>
      </c>
      <c r="O143" s="35" t="s">
        <v>1189</v>
      </c>
      <c r="P143" s="35" t="s">
        <v>1190</v>
      </c>
      <c r="Q143" s="35">
        <v>0.95</v>
      </c>
      <c r="R143" s="35" t="s">
        <v>771</v>
      </c>
      <c r="S143" s="35" t="s">
        <v>1191</v>
      </c>
      <c r="T143" s="72">
        <v>2023.1</v>
      </c>
      <c r="U143" s="72">
        <v>2024.12</v>
      </c>
      <c r="V143" s="35">
        <v>30</v>
      </c>
      <c r="W143" s="35"/>
      <c r="X143" s="35"/>
      <c r="Y143" s="35"/>
      <c r="Z143" s="35"/>
      <c r="AA143" s="35">
        <v>2310</v>
      </c>
      <c r="AB143" s="35">
        <v>120</v>
      </c>
      <c r="AC143" s="35" t="s">
        <v>139</v>
      </c>
      <c r="AD143" s="35" t="s">
        <v>139</v>
      </c>
      <c r="AE143" s="35" t="s">
        <v>773</v>
      </c>
      <c r="AF143" s="35" t="s">
        <v>209</v>
      </c>
      <c r="AG143" s="35" t="s">
        <v>141</v>
      </c>
      <c r="AH143" s="35" t="s">
        <v>139</v>
      </c>
      <c r="AI143" s="35" t="s">
        <v>773</v>
      </c>
      <c r="AJ143" s="35" t="s">
        <v>139</v>
      </c>
      <c r="AK143" s="35"/>
      <c r="AL143" s="35" t="s">
        <v>1192</v>
      </c>
      <c r="AM143" s="75">
        <v>18992658828</v>
      </c>
    </row>
    <row r="144" s="8" customFormat="1" ht="50" customHeight="1" spans="1:39">
      <c r="A144" s="23">
        <v>3</v>
      </c>
      <c r="B144" s="59"/>
      <c r="C144" s="69" t="s">
        <v>1193</v>
      </c>
      <c r="D144" s="35" t="s">
        <v>1194</v>
      </c>
      <c r="E144" s="35" t="s">
        <v>126</v>
      </c>
      <c r="F144" s="35" t="s">
        <v>1195</v>
      </c>
      <c r="G144" s="35" t="s">
        <v>1196</v>
      </c>
      <c r="H144" s="35" t="s">
        <v>1197</v>
      </c>
      <c r="I144" s="35" t="s">
        <v>1196</v>
      </c>
      <c r="J144" s="35">
        <v>2</v>
      </c>
      <c r="K144" s="35" t="s">
        <v>201</v>
      </c>
      <c r="L144" s="35" t="s">
        <v>201</v>
      </c>
      <c r="M144" s="35" t="s">
        <v>460</v>
      </c>
      <c r="N144" s="35" t="s">
        <v>1198</v>
      </c>
      <c r="O144" s="35" t="s">
        <v>1199</v>
      </c>
      <c r="P144" s="35" t="s">
        <v>1200</v>
      </c>
      <c r="Q144" s="35" t="s">
        <v>248</v>
      </c>
      <c r="R144" s="35" t="s">
        <v>771</v>
      </c>
      <c r="S144" s="35" t="s">
        <v>1201</v>
      </c>
      <c r="T144" s="72">
        <v>44927</v>
      </c>
      <c r="U144" s="72">
        <v>45231</v>
      </c>
      <c r="V144" s="35">
        <v>25</v>
      </c>
      <c r="W144" s="35"/>
      <c r="X144" s="35"/>
      <c r="Y144" s="35"/>
      <c r="Z144" s="35"/>
      <c r="AA144" s="35">
        <v>1910</v>
      </c>
      <c r="AB144" s="35">
        <v>205</v>
      </c>
      <c r="AC144" s="35" t="s">
        <v>773</v>
      </c>
      <c r="AD144" s="35" t="s">
        <v>773</v>
      </c>
      <c r="AE144" s="35" t="s">
        <v>773</v>
      </c>
      <c r="AF144" s="35" t="s">
        <v>141</v>
      </c>
      <c r="AG144" s="35" t="s">
        <v>139</v>
      </c>
      <c r="AH144" s="35" t="s">
        <v>773</v>
      </c>
      <c r="AI144" s="35" t="s">
        <v>773</v>
      </c>
      <c r="AJ144" s="35" t="s">
        <v>139</v>
      </c>
      <c r="AK144" s="35"/>
      <c r="AL144" s="35" t="s">
        <v>1202</v>
      </c>
      <c r="AM144" s="75" t="s">
        <v>1203</v>
      </c>
    </row>
    <row r="145" s="8" customFormat="1" ht="50" customHeight="1" spans="1:39">
      <c r="A145" s="23">
        <v>4</v>
      </c>
      <c r="B145" s="59"/>
      <c r="C145" s="69" t="s">
        <v>1204</v>
      </c>
      <c r="D145" s="35" t="s">
        <v>1205</v>
      </c>
      <c r="E145" s="35" t="s">
        <v>126</v>
      </c>
      <c r="F145" s="35" t="s">
        <v>1181</v>
      </c>
      <c r="G145" s="35" t="s">
        <v>1206</v>
      </c>
      <c r="H145" s="35" t="s">
        <v>1207</v>
      </c>
      <c r="I145" s="35" t="s">
        <v>1208</v>
      </c>
      <c r="J145" s="35" t="s">
        <v>1209</v>
      </c>
      <c r="K145" s="35" t="s">
        <v>1210</v>
      </c>
      <c r="L145" s="35" t="s">
        <v>1211</v>
      </c>
      <c r="M145" s="35" t="s">
        <v>1212</v>
      </c>
      <c r="N145" s="35" t="s">
        <v>1213</v>
      </c>
      <c r="O145" s="35" t="s">
        <v>1214</v>
      </c>
      <c r="P145" s="35" t="s">
        <v>1215</v>
      </c>
      <c r="Q145" s="35">
        <v>0.95</v>
      </c>
      <c r="R145" s="35" t="s">
        <v>771</v>
      </c>
      <c r="S145" s="35" t="s">
        <v>771</v>
      </c>
      <c r="T145" s="72">
        <v>2023.3</v>
      </c>
      <c r="U145" s="72">
        <v>2023.11</v>
      </c>
      <c r="V145" s="35">
        <v>58</v>
      </c>
      <c r="W145" s="35"/>
      <c r="X145" s="35"/>
      <c r="Y145" s="35"/>
      <c r="Z145" s="35"/>
      <c r="AA145" s="35">
        <v>1670</v>
      </c>
      <c r="AB145" s="35">
        <v>360</v>
      </c>
      <c r="AC145" s="35" t="s">
        <v>773</v>
      </c>
      <c r="AD145" s="35" t="s">
        <v>773</v>
      </c>
      <c r="AE145" s="35" t="s">
        <v>773</v>
      </c>
      <c r="AF145" s="35" t="s">
        <v>141</v>
      </c>
      <c r="AG145" s="35" t="s">
        <v>141</v>
      </c>
      <c r="AH145" s="35" t="s">
        <v>773</v>
      </c>
      <c r="AI145" s="35" t="s">
        <v>773</v>
      </c>
      <c r="AJ145" s="35" t="s">
        <v>139</v>
      </c>
      <c r="AK145" s="35"/>
      <c r="AL145" s="35" t="s">
        <v>1216</v>
      </c>
      <c r="AM145" s="75"/>
    </row>
    <row r="146" s="8" customFormat="1" ht="50" customHeight="1" spans="1:39">
      <c r="A146" s="23">
        <v>5</v>
      </c>
      <c r="B146" s="59"/>
      <c r="C146" s="69" t="s">
        <v>1217</v>
      </c>
      <c r="D146" s="35" t="s">
        <v>1218</v>
      </c>
      <c r="E146" s="35" t="s">
        <v>126</v>
      </c>
      <c r="F146" s="35" t="s">
        <v>1181</v>
      </c>
      <c r="G146" s="35" t="s">
        <v>1182</v>
      </c>
      <c r="H146" s="35" t="s">
        <v>1183</v>
      </c>
      <c r="I146" s="35" t="s">
        <v>1184</v>
      </c>
      <c r="J146" s="35" t="s">
        <v>1184</v>
      </c>
      <c r="K146" s="35" t="s">
        <v>1219</v>
      </c>
      <c r="L146" s="35" t="s">
        <v>1186</v>
      </c>
      <c r="M146" s="35" t="s">
        <v>1220</v>
      </c>
      <c r="N146" s="35" t="s">
        <v>1188</v>
      </c>
      <c r="O146" s="35" t="s">
        <v>1221</v>
      </c>
      <c r="P146" s="35" t="s">
        <v>1222</v>
      </c>
      <c r="Q146" s="35">
        <v>0.95</v>
      </c>
      <c r="R146" s="35" t="s">
        <v>771</v>
      </c>
      <c r="S146" s="35" t="s">
        <v>1191</v>
      </c>
      <c r="T146" s="72">
        <v>2023.1</v>
      </c>
      <c r="U146" s="72">
        <v>2024.12</v>
      </c>
      <c r="V146" s="35">
        <v>30</v>
      </c>
      <c r="W146" s="35"/>
      <c r="X146" s="35"/>
      <c r="Y146" s="35"/>
      <c r="Z146" s="35"/>
      <c r="AA146" s="35">
        <v>2310</v>
      </c>
      <c r="AB146" s="35">
        <v>120</v>
      </c>
      <c r="AC146" s="35" t="s">
        <v>139</v>
      </c>
      <c r="AD146" s="35" t="s">
        <v>139</v>
      </c>
      <c r="AE146" s="35" t="s">
        <v>773</v>
      </c>
      <c r="AF146" s="35" t="s">
        <v>141</v>
      </c>
      <c r="AG146" s="35" t="s">
        <v>141</v>
      </c>
      <c r="AH146" s="35" t="s">
        <v>139</v>
      </c>
      <c r="AI146" s="35" t="s">
        <v>773</v>
      </c>
      <c r="AJ146" s="35" t="s">
        <v>139</v>
      </c>
      <c r="AK146" s="35"/>
      <c r="AL146" s="35" t="s">
        <v>1192</v>
      </c>
      <c r="AM146" s="75"/>
    </row>
    <row r="147" s="8" customFormat="1" ht="77" customHeight="1" spans="1:39">
      <c r="A147" s="23">
        <v>6</v>
      </c>
      <c r="B147" s="59"/>
      <c r="C147" s="69" t="s">
        <v>1223</v>
      </c>
      <c r="D147" s="35" t="s">
        <v>1224</v>
      </c>
      <c r="E147" s="35" t="s">
        <v>126</v>
      </c>
      <c r="F147" s="35" t="s">
        <v>771</v>
      </c>
      <c r="G147" s="35" t="s">
        <v>1225</v>
      </c>
      <c r="H147" s="35" t="s">
        <v>1183</v>
      </c>
      <c r="I147" s="35" t="s">
        <v>1226</v>
      </c>
      <c r="J147" s="35">
        <v>1</v>
      </c>
      <c r="K147" s="35" t="s">
        <v>1219</v>
      </c>
      <c r="L147" s="35" t="s">
        <v>1227</v>
      </c>
      <c r="M147" s="35" t="s">
        <v>1228</v>
      </c>
      <c r="N147" s="35" t="s">
        <v>1229</v>
      </c>
      <c r="O147" s="35" t="s">
        <v>1230</v>
      </c>
      <c r="P147" s="35" t="s">
        <v>1231</v>
      </c>
      <c r="Q147" s="35" t="s">
        <v>248</v>
      </c>
      <c r="R147" s="35" t="s">
        <v>771</v>
      </c>
      <c r="S147" s="35" t="s">
        <v>1191</v>
      </c>
      <c r="T147" s="72">
        <v>2023.1</v>
      </c>
      <c r="U147" s="72">
        <v>2023.12</v>
      </c>
      <c r="V147" s="35">
        <v>40</v>
      </c>
      <c r="W147" s="35"/>
      <c r="X147" s="35"/>
      <c r="Y147" s="35"/>
      <c r="Z147" s="35"/>
      <c r="AA147" s="35">
        <v>2310</v>
      </c>
      <c r="AB147" s="35">
        <v>120</v>
      </c>
      <c r="AC147" s="35" t="s">
        <v>139</v>
      </c>
      <c r="AD147" s="35" t="s">
        <v>139</v>
      </c>
      <c r="AE147" s="35" t="s">
        <v>773</v>
      </c>
      <c r="AF147" s="35" t="s">
        <v>141</v>
      </c>
      <c r="AG147" s="35" t="s">
        <v>141</v>
      </c>
      <c r="AH147" s="35" t="s">
        <v>139</v>
      </c>
      <c r="AI147" s="35" t="s">
        <v>773</v>
      </c>
      <c r="AJ147" s="35" t="s">
        <v>139</v>
      </c>
      <c r="AK147" s="35"/>
      <c r="AL147" s="35" t="s">
        <v>1192</v>
      </c>
      <c r="AM147" s="75"/>
    </row>
    <row r="148" s="8" customFormat="1" ht="44" customHeight="1" spans="1:39">
      <c r="A148" s="23"/>
      <c r="B148" s="59"/>
      <c r="C148" s="69" t="s">
        <v>1232</v>
      </c>
      <c r="D148" s="34" t="s">
        <v>1233</v>
      </c>
      <c r="E148" s="35"/>
      <c r="F148" s="35"/>
      <c r="G148" s="35"/>
      <c r="H148" s="35"/>
      <c r="I148" s="35"/>
      <c r="J148" s="35"/>
      <c r="K148" s="35"/>
      <c r="L148" s="35"/>
      <c r="M148" s="35"/>
      <c r="N148" s="35"/>
      <c r="O148" s="35"/>
      <c r="P148" s="35"/>
      <c r="Q148" s="35"/>
      <c r="R148" s="35"/>
      <c r="S148" s="35"/>
      <c r="T148" s="35"/>
      <c r="U148" s="35"/>
      <c r="V148" s="35">
        <f>SUM(V149:V157)</f>
        <v>1514.2</v>
      </c>
      <c r="W148" s="35">
        <f>SUM(W149:W157)</f>
        <v>0</v>
      </c>
      <c r="X148" s="35">
        <f>SUM(X149:X157)</f>
        <v>0</v>
      </c>
      <c r="Y148" s="35">
        <f>SUM(Y149:Y157)</f>
        <v>0</v>
      </c>
      <c r="Z148" s="35">
        <f>SUM(Z149:Z157)</f>
        <v>0</v>
      </c>
      <c r="AA148" s="35"/>
      <c r="AB148" s="35"/>
      <c r="AC148" s="35"/>
      <c r="AD148" s="35"/>
      <c r="AE148" s="35"/>
      <c r="AF148" s="35"/>
      <c r="AG148" s="35"/>
      <c r="AH148" s="35"/>
      <c r="AI148" s="35"/>
      <c r="AJ148" s="35"/>
      <c r="AK148" s="35"/>
      <c r="AL148" s="35"/>
      <c r="AM148" s="75"/>
    </row>
    <row r="149" s="8" customFormat="1" ht="61" customHeight="1" spans="1:39">
      <c r="A149" s="23">
        <v>1</v>
      </c>
      <c r="B149" s="59"/>
      <c r="C149" s="69" t="s">
        <v>1234</v>
      </c>
      <c r="D149" s="35" t="s">
        <v>1235</v>
      </c>
      <c r="E149" s="35" t="s">
        <v>126</v>
      </c>
      <c r="F149" s="35" t="s">
        <v>215</v>
      </c>
      <c r="G149" s="35" t="s">
        <v>1236</v>
      </c>
      <c r="H149" s="35" t="s">
        <v>532</v>
      </c>
      <c r="I149" s="35" t="s">
        <v>1237</v>
      </c>
      <c r="J149" s="35" t="s">
        <v>1238</v>
      </c>
      <c r="K149" s="35" t="s">
        <v>417</v>
      </c>
      <c r="L149" s="35" t="s">
        <v>804</v>
      </c>
      <c r="M149" s="35" t="s">
        <v>1239</v>
      </c>
      <c r="N149" s="35" t="s">
        <v>512</v>
      </c>
      <c r="O149" s="35" t="s">
        <v>513</v>
      </c>
      <c r="P149" s="35" t="s">
        <v>825</v>
      </c>
      <c r="Q149" s="35" t="s">
        <v>206</v>
      </c>
      <c r="R149" s="35" t="s">
        <v>137</v>
      </c>
      <c r="S149" s="35" t="s">
        <v>215</v>
      </c>
      <c r="T149" s="72">
        <v>2023</v>
      </c>
      <c r="U149" s="72" t="s">
        <v>208</v>
      </c>
      <c r="V149" s="35">
        <v>36</v>
      </c>
      <c r="W149" s="35"/>
      <c r="X149" s="35"/>
      <c r="Y149" s="35"/>
      <c r="Z149" s="35"/>
      <c r="AA149" s="35">
        <v>1487</v>
      </c>
      <c r="AB149" s="35">
        <v>401</v>
      </c>
      <c r="AC149" s="35" t="s">
        <v>139</v>
      </c>
      <c r="AD149" s="35" t="s">
        <v>139</v>
      </c>
      <c r="AE149" s="35" t="s">
        <v>209</v>
      </c>
      <c r="AF149" s="35"/>
      <c r="AG149" s="35" t="s">
        <v>141</v>
      </c>
      <c r="AH149" s="35" t="s">
        <v>141</v>
      </c>
      <c r="AI149" s="35" t="s">
        <v>1240</v>
      </c>
      <c r="AJ149" s="35" t="s">
        <v>141</v>
      </c>
      <c r="AK149" s="35" t="s">
        <v>1240</v>
      </c>
      <c r="AL149" s="35" t="s">
        <v>220</v>
      </c>
      <c r="AM149" s="75">
        <v>13892625755</v>
      </c>
    </row>
    <row r="150" s="8" customFormat="1" ht="61" customHeight="1" spans="1:39">
      <c r="A150" s="23">
        <v>2</v>
      </c>
      <c r="B150" s="59"/>
      <c r="C150" s="69" t="s">
        <v>1241</v>
      </c>
      <c r="D150" s="35" t="s">
        <v>1242</v>
      </c>
      <c r="E150" s="35" t="s">
        <v>126</v>
      </c>
      <c r="F150" s="35" t="s">
        <v>1243</v>
      </c>
      <c r="G150" s="35" t="s">
        <v>1244</v>
      </c>
      <c r="H150" s="35" t="s">
        <v>1245</v>
      </c>
      <c r="I150" s="35" t="s">
        <v>1246</v>
      </c>
      <c r="J150" s="35" t="s">
        <v>1247</v>
      </c>
      <c r="K150" s="35">
        <v>1</v>
      </c>
      <c r="L150" s="35">
        <v>2023</v>
      </c>
      <c r="M150" s="35" t="s">
        <v>1248</v>
      </c>
      <c r="N150" s="35" t="s">
        <v>1249</v>
      </c>
      <c r="O150" s="35" t="s">
        <v>1250</v>
      </c>
      <c r="P150" s="35" t="s">
        <v>976</v>
      </c>
      <c r="Q150" s="35">
        <v>1</v>
      </c>
      <c r="R150" s="35" t="s">
        <v>137</v>
      </c>
      <c r="S150" s="35" t="s">
        <v>1251</v>
      </c>
      <c r="T150" s="72">
        <v>44986</v>
      </c>
      <c r="U150" s="72">
        <v>45261</v>
      </c>
      <c r="V150" s="35">
        <v>35</v>
      </c>
      <c r="W150" s="35"/>
      <c r="X150" s="35"/>
      <c r="Y150" s="35"/>
      <c r="Z150" s="35"/>
      <c r="AA150" s="35">
        <v>591</v>
      </c>
      <c r="AB150" s="35">
        <v>128</v>
      </c>
      <c r="AC150" s="35" t="s">
        <v>139</v>
      </c>
      <c r="AD150" s="35" t="s">
        <v>139</v>
      </c>
      <c r="AE150" s="35" t="s">
        <v>139</v>
      </c>
      <c r="AF150" s="35" t="s">
        <v>141</v>
      </c>
      <c r="AG150" s="35" t="s">
        <v>139</v>
      </c>
      <c r="AH150" s="35" t="s">
        <v>141</v>
      </c>
      <c r="AI150" s="35" t="s">
        <v>1252</v>
      </c>
      <c r="AJ150" s="35" t="s">
        <v>141</v>
      </c>
      <c r="AK150" s="35" t="s">
        <v>1253</v>
      </c>
      <c r="AL150" s="35" t="s">
        <v>356</v>
      </c>
      <c r="AM150" s="75">
        <v>15191660511</v>
      </c>
    </row>
    <row r="151" s="8" customFormat="1" ht="61" customHeight="1" spans="1:39">
      <c r="A151" s="23">
        <v>3</v>
      </c>
      <c r="B151" s="59"/>
      <c r="C151" s="69" t="s">
        <v>1254</v>
      </c>
      <c r="D151" s="35" t="s">
        <v>1255</v>
      </c>
      <c r="E151" s="35" t="s">
        <v>126</v>
      </c>
      <c r="F151" s="35" t="s">
        <v>254</v>
      </c>
      <c r="G151" s="35" t="s">
        <v>1256</v>
      </c>
      <c r="H151" s="35" t="s">
        <v>1047</v>
      </c>
      <c r="I151" s="35" t="s">
        <v>714</v>
      </c>
      <c r="J151" s="35" t="s">
        <v>1257</v>
      </c>
      <c r="K151" s="35" t="s">
        <v>417</v>
      </c>
      <c r="L151" s="35" t="s">
        <v>778</v>
      </c>
      <c r="M151" s="35" t="s">
        <v>783</v>
      </c>
      <c r="N151" s="35"/>
      <c r="O151" s="35"/>
      <c r="P151" s="35" t="s">
        <v>781</v>
      </c>
      <c r="Q151" s="35" t="s">
        <v>248</v>
      </c>
      <c r="R151" s="35" t="s">
        <v>249</v>
      </c>
      <c r="S151" s="35" t="s">
        <v>552</v>
      </c>
      <c r="T151" s="72">
        <v>2023.01</v>
      </c>
      <c r="U151" s="72">
        <v>2023.11</v>
      </c>
      <c r="V151" s="35">
        <v>30</v>
      </c>
      <c r="W151" s="35"/>
      <c r="X151" s="35"/>
      <c r="Y151" s="35"/>
      <c r="Z151" s="35"/>
      <c r="AA151" s="35">
        <v>207</v>
      </c>
      <c r="AB151" s="35">
        <v>24</v>
      </c>
      <c r="AC151" s="35" t="s">
        <v>141</v>
      </c>
      <c r="AD151" s="35" t="s">
        <v>139</v>
      </c>
      <c r="AE151" s="35" t="s">
        <v>141</v>
      </c>
      <c r="AF151" s="35"/>
      <c r="AG151" s="35" t="s">
        <v>141</v>
      </c>
      <c r="AH151" s="35" t="s">
        <v>139</v>
      </c>
      <c r="AI151" s="35"/>
      <c r="AJ151" s="35" t="s">
        <v>139</v>
      </c>
      <c r="AK151" s="35"/>
      <c r="AL151" s="35" t="s">
        <v>256</v>
      </c>
      <c r="AM151" s="75">
        <v>13891683075</v>
      </c>
    </row>
    <row r="152" s="8" customFormat="1" ht="61" customHeight="1" spans="1:39">
      <c r="A152" s="23">
        <v>4</v>
      </c>
      <c r="B152" s="59"/>
      <c r="C152" s="69" t="s">
        <v>1258</v>
      </c>
      <c r="D152" s="35" t="s">
        <v>1259</v>
      </c>
      <c r="E152" s="35" t="s">
        <v>504</v>
      </c>
      <c r="F152" s="35" t="s">
        <v>496</v>
      </c>
      <c r="G152" s="35" t="s">
        <v>1260</v>
      </c>
      <c r="H152" s="35" t="s">
        <v>1261</v>
      </c>
      <c r="I152" s="35" t="s">
        <v>821</v>
      </c>
      <c r="J152" s="35" t="s">
        <v>1262</v>
      </c>
      <c r="K152" s="35" t="s">
        <v>417</v>
      </c>
      <c r="L152" s="35" t="s">
        <v>201</v>
      </c>
      <c r="M152" s="35" t="s">
        <v>1263</v>
      </c>
      <c r="N152" s="35" t="s">
        <v>1264</v>
      </c>
      <c r="O152" s="35" t="s">
        <v>672</v>
      </c>
      <c r="P152" s="35" t="s">
        <v>205</v>
      </c>
      <c r="Q152" s="35" t="s">
        <v>206</v>
      </c>
      <c r="R152" s="35" t="s">
        <v>1265</v>
      </c>
      <c r="S152" s="35" t="s">
        <v>673</v>
      </c>
      <c r="T152" s="72" t="s">
        <v>453</v>
      </c>
      <c r="U152" s="72" t="s">
        <v>454</v>
      </c>
      <c r="V152" s="35">
        <v>95</v>
      </c>
      <c r="W152" s="35"/>
      <c r="X152" s="35"/>
      <c r="Y152" s="35"/>
      <c r="Z152" s="35"/>
      <c r="AA152" s="35">
        <v>346</v>
      </c>
      <c r="AB152" s="35">
        <v>120</v>
      </c>
      <c r="AC152" s="35" t="s">
        <v>139</v>
      </c>
      <c r="AD152" s="35" t="s">
        <v>139</v>
      </c>
      <c r="AE152" s="35"/>
      <c r="AF152" s="35" t="s">
        <v>141</v>
      </c>
      <c r="AG152" s="35" t="s">
        <v>141</v>
      </c>
      <c r="AH152" s="35" t="s">
        <v>139</v>
      </c>
      <c r="AI152" s="35" t="s">
        <v>1063</v>
      </c>
      <c r="AJ152" s="35" t="s">
        <v>139</v>
      </c>
      <c r="AK152" s="35"/>
      <c r="AL152" s="35" t="s">
        <v>674</v>
      </c>
      <c r="AM152" s="75" t="s">
        <v>675</v>
      </c>
    </row>
    <row r="153" s="8" customFormat="1" ht="87" customHeight="1" spans="1:39">
      <c r="A153" s="23">
        <v>5</v>
      </c>
      <c r="B153" s="59"/>
      <c r="C153" s="69" t="s">
        <v>1266</v>
      </c>
      <c r="D153" s="35" t="s">
        <v>1267</v>
      </c>
      <c r="E153" s="35" t="s">
        <v>126</v>
      </c>
      <c r="F153" s="35" t="s">
        <v>1268</v>
      </c>
      <c r="G153" s="35" t="s">
        <v>1269</v>
      </c>
      <c r="H153" s="35" t="s">
        <v>1270</v>
      </c>
      <c r="I153" s="35" t="s">
        <v>1271</v>
      </c>
      <c r="J153" s="35" t="s">
        <v>1272</v>
      </c>
      <c r="K153" s="35">
        <v>1</v>
      </c>
      <c r="L153" s="35">
        <v>2023</v>
      </c>
      <c r="M153" s="35" t="s">
        <v>1273</v>
      </c>
      <c r="N153" s="35" t="s">
        <v>1274</v>
      </c>
      <c r="O153" s="35" t="s">
        <v>1275</v>
      </c>
      <c r="P153" s="35">
        <v>5</v>
      </c>
      <c r="Q153" s="35">
        <v>1</v>
      </c>
      <c r="R153" s="35" t="s">
        <v>137</v>
      </c>
      <c r="S153" s="35" t="s">
        <v>589</v>
      </c>
      <c r="T153" s="72">
        <v>2023</v>
      </c>
      <c r="U153" s="72">
        <v>2023.12</v>
      </c>
      <c r="V153" s="35">
        <v>18.2</v>
      </c>
      <c r="W153" s="35"/>
      <c r="X153" s="35"/>
      <c r="Y153" s="35"/>
      <c r="Z153" s="35"/>
      <c r="AA153" s="35">
        <v>750</v>
      </c>
      <c r="AB153" s="35">
        <v>120</v>
      </c>
      <c r="AC153" s="35" t="s">
        <v>139</v>
      </c>
      <c r="AD153" s="35" t="s">
        <v>139</v>
      </c>
      <c r="AE153" s="35"/>
      <c r="AF153" s="35" t="s">
        <v>141</v>
      </c>
      <c r="AG153" s="35" t="s">
        <v>316</v>
      </c>
      <c r="AH153" s="35" t="s">
        <v>139</v>
      </c>
      <c r="AI153" s="35" t="s">
        <v>1276</v>
      </c>
      <c r="AJ153" s="35" t="s">
        <v>139</v>
      </c>
      <c r="AK153" s="35" t="s">
        <v>1276</v>
      </c>
      <c r="AL153" s="35" t="s">
        <v>326</v>
      </c>
      <c r="AM153" s="75">
        <v>13571486183</v>
      </c>
    </row>
    <row r="154" s="8" customFormat="1" ht="46" customHeight="1" spans="1:39">
      <c r="A154" s="23">
        <v>6</v>
      </c>
      <c r="B154" s="59"/>
      <c r="C154" s="69" t="s">
        <v>1277</v>
      </c>
      <c r="D154" s="35" t="s">
        <v>1278</v>
      </c>
      <c r="E154" s="35" t="s">
        <v>126</v>
      </c>
      <c r="F154" s="35" t="s">
        <v>1279</v>
      </c>
      <c r="G154" s="35" t="s">
        <v>1278</v>
      </c>
      <c r="H154" s="35" t="s">
        <v>1047</v>
      </c>
      <c r="I154" s="35" t="s">
        <v>821</v>
      </c>
      <c r="J154" s="35" t="s">
        <v>1280</v>
      </c>
      <c r="K154" s="35" t="s">
        <v>1219</v>
      </c>
      <c r="L154" s="35" t="s">
        <v>804</v>
      </c>
      <c r="M154" s="35" t="s">
        <v>1281</v>
      </c>
      <c r="N154" s="35" t="s">
        <v>1047</v>
      </c>
      <c r="O154" s="35" t="s">
        <v>1282</v>
      </c>
      <c r="P154" s="35" t="s">
        <v>1283</v>
      </c>
      <c r="Q154" s="35" t="s">
        <v>1284</v>
      </c>
      <c r="R154" s="35" t="s">
        <v>137</v>
      </c>
      <c r="S154" s="35" t="s">
        <v>137</v>
      </c>
      <c r="T154" s="72" t="s">
        <v>208</v>
      </c>
      <c r="U154" s="72" t="s">
        <v>208</v>
      </c>
      <c r="V154" s="35">
        <v>540</v>
      </c>
      <c r="W154" s="35"/>
      <c r="X154" s="35"/>
      <c r="Y154" s="35"/>
      <c r="Z154" s="35"/>
      <c r="AA154" s="35">
        <v>500</v>
      </c>
      <c r="AB154" s="35">
        <v>100</v>
      </c>
      <c r="AC154" s="35" t="s">
        <v>316</v>
      </c>
      <c r="AD154" s="35" t="s">
        <v>139</v>
      </c>
      <c r="AE154" s="35" t="s">
        <v>139</v>
      </c>
      <c r="AF154" s="35" t="s">
        <v>141</v>
      </c>
      <c r="AG154" s="35" t="s">
        <v>141</v>
      </c>
      <c r="AH154" s="35" t="s">
        <v>139</v>
      </c>
      <c r="AI154" s="35" t="s">
        <v>1240</v>
      </c>
      <c r="AJ154" s="35" t="s">
        <v>139</v>
      </c>
      <c r="AK154" s="35"/>
      <c r="AL154" s="35" t="s">
        <v>1216</v>
      </c>
      <c r="AM154" s="75">
        <v>18891622033</v>
      </c>
    </row>
    <row r="155" s="8" customFormat="1" ht="43" customHeight="1" spans="1:39">
      <c r="A155" s="23">
        <v>7</v>
      </c>
      <c r="B155" s="59"/>
      <c r="C155" s="69" t="s">
        <v>1285</v>
      </c>
      <c r="D155" s="35" t="s">
        <v>1286</v>
      </c>
      <c r="E155" s="35" t="s">
        <v>126</v>
      </c>
      <c r="F155" s="35" t="s">
        <v>1287</v>
      </c>
      <c r="G155" s="35" t="s">
        <v>1286</v>
      </c>
      <c r="H155" s="35" t="s">
        <v>1047</v>
      </c>
      <c r="I155" s="35" t="s">
        <v>821</v>
      </c>
      <c r="J155" s="35" t="s">
        <v>1288</v>
      </c>
      <c r="K155" s="35" t="s">
        <v>1219</v>
      </c>
      <c r="L155" s="35" t="s">
        <v>804</v>
      </c>
      <c r="M155" s="35" t="s">
        <v>1289</v>
      </c>
      <c r="N155" s="35" t="s">
        <v>1047</v>
      </c>
      <c r="O155" s="35" t="s">
        <v>1282</v>
      </c>
      <c r="P155" s="35" t="s">
        <v>1283</v>
      </c>
      <c r="Q155" s="35" t="s">
        <v>1284</v>
      </c>
      <c r="R155" s="35" t="s">
        <v>137</v>
      </c>
      <c r="S155" s="35" t="s">
        <v>137</v>
      </c>
      <c r="T155" s="72" t="s">
        <v>208</v>
      </c>
      <c r="U155" s="72" t="s">
        <v>208</v>
      </c>
      <c r="V155" s="35">
        <v>570</v>
      </c>
      <c r="W155" s="35"/>
      <c r="X155" s="35"/>
      <c r="Y155" s="35"/>
      <c r="Z155" s="35"/>
      <c r="AA155" s="35">
        <v>500</v>
      </c>
      <c r="AB155" s="35">
        <v>100</v>
      </c>
      <c r="AC155" s="35" t="s">
        <v>141</v>
      </c>
      <c r="AD155" s="35" t="s">
        <v>139</v>
      </c>
      <c r="AE155" s="35" t="s">
        <v>139</v>
      </c>
      <c r="AF155" s="35" t="s">
        <v>141</v>
      </c>
      <c r="AG155" s="35" t="s">
        <v>141</v>
      </c>
      <c r="AH155" s="35" t="s">
        <v>139</v>
      </c>
      <c r="AI155" s="35" t="s">
        <v>1240</v>
      </c>
      <c r="AJ155" s="35" t="s">
        <v>139</v>
      </c>
      <c r="AK155" s="35"/>
      <c r="AL155" s="35" t="s">
        <v>1216</v>
      </c>
      <c r="AM155" s="75">
        <v>18891622033</v>
      </c>
    </row>
    <row r="156" s="8" customFormat="1" ht="61" customHeight="1" spans="1:39">
      <c r="A156" s="23">
        <v>8</v>
      </c>
      <c r="B156" s="59"/>
      <c r="C156" s="69" t="s">
        <v>1290</v>
      </c>
      <c r="D156" s="35" t="s">
        <v>1291</v>
      </c>
      <c r="E156" s="35" t="s">
        <v>504</v>
      </c>
      <c r="F156" s="35" t="s">
        <v>1292</v>
      </c>
      <c r="G156" s="35" t="s">
        <v>1293</v>
      </c>
      <c r="H156" s="35" t="s">
        <v>1047</v>
      </c>
      <c r="I156" s="35" t="s">
        <v>821</v>
      </c>
      <c r="J156" s="35" t="s">
        <v>416</v>
      </c>
      <c r="K156" s="35" t="s">
        <v>1219</v>
      </c>
      <c r="L156" s="35" t="s">
        <v>804</v>
      </c>
      <c r="M156" s="35" t="s">
        <v>1116</v>
      </c>
      <c r="N156" s="35" t="s">
        <v>1047</v>
      </c>
      <c r="O156" s="35" t="s">
        <v>1282</v>
      </c>
      <c r="P156" s="35" t="s">
        <v>1283</v>
      </c>
      <c r="Q156" s="35" t="s">
        <v>1284</v>
      </c>
      <c r="R156" s="35" t="s">
        <v>137</v>
      </c>
      <c r="S156" s="35" t="s">
        <v>137</v>
      </c>
      <c r="T156" s="72" t="s">
        <v>208</v>
      </c>
      <c r="U156" s="72" t="s">
        <v>208</v>
      </c>
      <c r="V156" s="35">
        <v>170</v>
      </c>
      <c r="W156" s="35"/>
      <c r="X156" s="35"/>
      <c r="Y156" s="35"/>
      <c r="Z156" s="35"/>
      <c r="AA156" s="35">
        <v>200</v>
      </c>
      <c r="AB156" s="35">
        <v>80</v>
      </c>
      <c r="AC156" s="35" t="s">
        <v>141</v>
      </c>
      <c r="AD156" s="35" t="s">
        <v>139</v>
      </c>
      <c r="AE156" s="35" t="s">
        <v>139</v>
      </c>
      <c r="AF156" s="35" t="s">
        <v>141</v>
      </c>
      <c r="AG156" s="35" t="s">
        <v>141</v>
      </c>
      <c r="AH156" s="35" t="s">
        <v>139</v>
      </c>
      <c r="AI156" s="35" t="s">
        <v>1240</v>
      </c>
      <c r="AJ156" s="35" t="s">
        <v>139</v>
      </c>
      <c r="AK156" s="35"/>
      <c r="AL156" s="35" t="s">
        <v>1216</v>
      </c>
      <c r="AM156" s="75">
        <v>18891622033</v>
      </c>
    </row>
    <row r="157" s="8" customFormat="1" ht="61" customHeight="1" spans="1:39">
      <c r="A157" s="23">
        <v>9</v>
      </c>
      <c r="B157" s="59"/>
      <c r="C157" s="69" t="s">
        <v>1294</v>
      </c>
      <c r="D157" s="35" t="s">
        <v>1295</v>
      </c>
      <c r="E157" s="35" t="s">
        <v>504</v>
      </c>
      <c r="F157" s="35" t="s">
        <v>444</v>
      </c>
      <c r="G157" s="35" t="s">
        <v>1296</v>
      </c>
      <c r="H157" s="35" t="s">
        <v>1261</v>
      </c>
      <c r="I157" s="35" t="s">
        <v>821</v>
      </c>
      <c r="J157" s="35" t="s">
        <v>1297</v>
      </c>
      <c r="K157" s="35" t="s">
        <v>417</v>
      </c>
      <c r="L157" s="35" t="s">
        <v>201</v>
      </c>
      <c r="M157" s="35" t="s">
        <v>460</v>
      </c>
      <c r="N157" s="35" t="s">
        <v>1264</v>
      </c>
      <c r="O157" s="35" t="s">
        <v>1298</v>
      </c>
      <c r="P157" s="35" t="s">
        <v>205</v>
      </c>
      <c r="Q157" s="35" t="s">
        <v>206</v>
      </c>
      <c r="R157" s="35" t="s">
        <v>137</v>
      </c>
      <c r="S157" s="35" t="s">
        <v>1299</v>
      </c>
      <c r="T157" s="72" t="s">
        <v>453</v>
      </c>
      <c r="U157" s="72" t="s">
        <v>454</v>
      </c>
      <c r="V157" s="35">
        <v>20</v>
      </c>
      <c r="W157" s="35"/>
      <c r="X157" s="35"/>
      <c r="Y157" s="35"/>
      <c r="Z157" s="35"/>
      <c r="AA157" s="35">
        <v>69</v>
      </c>
      <c r="AB157" s="35">
        <v>21</v>
      </c>
      <c r="AC157" s="35" t="s">
        <v>141</v>
      </c>
      <c r="AD157" s="35" t="s">
        <v>139</v>
      </c>
      <c r="AE157" s="35"/>
      <c r="AF157" s="35" t="s">
        <v>141</v>
      </c>
      <c r="AG157" s="35" t="s">
        <v>141</v>
      </c>
      <c r="AH157" s="35" t="s">
        <v>139</v>
      </c>
      <c r="AI157" s="35" t="s">
        <v>1063</v>
      </c>
      <c r="AJ157" s="35" t="s">
        <v>139</v>
      </c>
      <c r="AK157" s="35"/>
      <c r="AL157" s="35" t="s">
        <v>1300</v>
      </c>
      <c r="AM157" s="75" t="s">
        <v>1301</v>
      </c>
    </row>
    <row r="158" s="8" customFormat="1" ht="29" customHeight="1" spans="1:39">
      <c r="A158" s="23"/>
      <c r="B158" s="26" t="s">
        <v>18</v>
      </c>
      <c r="C158" s="24"/>
      <c r="D158" s="25" t="s">
        <v>1302</v>
      </c>
      <c r="E158" s="25"/>
      <c r="F158" s="25"/>
      <c r="G158" s="25"/>
      <c r="H158" s="25"/>
      <c r="I158" s="25"/>
      <c r="J158" s="25"/>
      <c r="K158" s="25"/>
      <c r="L158" s="25"/>
      <c r="M158" s="25"/>
      <c r="N158" s="25"/>
      <c r="O158" s="25"/>
      <c r="P158" s="25"/>
      <c r="Q158" s="25"/>
      <c r="R158" s="25"/>
      <c r="S158" s="25"/>
      <c r="T158" s="49"/>
      <c r="U158" s="49"/>
      <c r="V158" s="25">
        <f>V159+V160+V161+V162</f>
        <v>80</v>
      </c>
      <c r="W158" s="25">
        <f>W159+W160+W161+W162</f>
        <v>0</v>
      </c>
      <c r="X158" s="25">
        <f>X159+X160+X161+X162</f>
        <v>0</v>
      </c>
      <c r="Y158" s="25">
        <f>Y159+Y160+Y161+Y162</f>
        <v>0</v>
      </c>
      <c r="Z158" s="25">
        <f>Z159+Z160+Z161+Z162</f>
        <v>0</v>
      </c>
      <c r="AA158" s="25"/>
      <c r="AB158" s="25"/>
      <c r="AC158" s="25"/>
      <c r="AD158" s="25"/>
      <c r="AE158" s="25"/>
      <c r="AF158" s="25"/>
      <c r="AG158" s="25"/>
      <c r="AH158" s="25"/>
      <c r="AI158" s="25"/>
      <c r="AJ158" s="25"/>
      <c r="AK158" s="25"/>
      <c r="AL158" s="25"/>
      <c r="AM158" s="50"/>
    </row>
    <row r="159" s="8" customFormat="1" ht="38.1" customHeight="1" spans="1:39">
      <c r="A159" s="23">
        <v>1</v>
      </c>
      <c r="B159" s="59" t="s">
        <v>19</v>
      </c>
      <c r="C159" s="24" t="s">
        <v>1303</v>
      </c>
      <c r="D159" s="25" t="s">
        <v>1304</v>
      </c>
      <c r="E159" s="25" t="s">
        <v>913</v>
      </c>
      <c r="F159" s="25" t="s">
        <v>1305</v>
      </c>
      <c r="G159" s="25"/>
      <c r="H159" s="25"/>
      <c r="I159" s="25" t="s">
        <v>1306</v>
      </c>
      <c r="J159" s="25">
        <v>1200</v>
      </c>
      <c r="K159" s="25" t="s">
        <v>1307</v>
      </c>
      <c r="L159" s="25" t="s">
        <v>1308</v>
      </c>
      <c r="M159" s="25" t="s">
        <v>1309</v>
      </c>
      <c r="N159" s="25" t="s">
        <v>1310</v>
      </c>
      <c r="O159" s="25" t="s">
        <v>1311</v>
      </c>
      <c r="P159" s="25" t="s">
        <v>1312</v>
      </c>
      <c r="Q159" s="25">
        <v>0.95</v>
      </c>
      <c r="R159" s="25" t="s">
        <v>1313</v>
      </c>
      <c r="S159" s="25" t="s">
        <v>1313</v>
      </c>
      <c r="T159" s="49">
        <v>2023.1</v>
      </c>
      <c r="U159" s="49">
        <v>2023.12</v>
      </c>
      <c r="V159" s="25">
        <v>55</v>
      </c>
      <c r="W159" s="25"/>
      <c r="X159" s="25">
        <v>0</v>
      </c>
      <c r="Y159" s="25">
        <v>0</v>
      </c>
      <c r="Z159" s="25">
        <v>0</v>
      </c>
      <c r="AA159" s="25">
        <v>1200</v>
      </c>
      <c r="AB159" s="25">
        <v>1200</v>
      </c>
      <c r="AC159" s="25" t="s">
        <v>139</v>
      </c>
      <c r="AD159" s="25" t="s">
        <v>139</v>
      </c>
      <c r="AE159" s="25"/>
      <c r="AF159" s="25"/>
      <c r="AG159" s="25" t="s">
        <v>139</v>
      </c>
      <c r="AH159" s="25" t="s">
        <v>139</v>
      </c>
      <c r="AI159" s="25"/>
      <c r="AJ159" s="25" t="s">
        <v>139</v>
      </c>
      <c r="AK159" s="25"/>
      <c r="AL159" s="25" t="s">
        <v>1314</v>
      </c>
      <c r="AM159" s="50" t="s">
        <v>1315</v>
      </c>
    </row>
    <row r="160" s="8" customFormat="1" ht="26" customHeight="1" spans="1:39">
      <c r="A160" s="23"/>
      <c r="B160" s="59" t="s">
        <v>20</v>
      </c>
      <c r="C160" s="24"/>
      <c r="D160" s="25"/>
      <c r="E160" s="25"/>
      <c r="F160" s="25"/>
      <c r="G160" s="25"/>
      <c r="H160" s="25"/>
      <c r="I160" s="25"/>
      <c r="J160" s="25"/>
      <c r="K160" s="25"/>
      <c r="L160" s="25"/>
      <c r="M160" s="25"/>
      <c r="N160" s="25"/>
      <c r="O160" s="25"/>
      <c r="P160" s="25"/>
      <c r="Q160" s="25"/>
      <c r="R160" s="25"/>
      <c r="S160" s="25"/>
      <c r="T160" s="49"/>
      <c r="U160" s="49"/>
      <c r="V160" s="25"/>
      <c r="W160" s="25"/>
      <c r="X160" s="25"/>
      <c r="Y160" s="25"/>
      <c r="Z160" s="25"/>
      <c r="AA160" s="25"/>
      <c r="AB160" s="25"/>
      <c r="AC160" s="25"/>
      <c r="AD160" s="25"/>
      <c r="AE160" s="25"/>
      <c r="AF160" s="25"/>
      <c r="AG160" s="25"/>
      <c r="AH160" s="25"/>
      <c r="AI160" s="25"/>
      <c r="AJ160" s="25"/>
      <c r="AK160" s="25"/>
      <c r="AL160" s="25"/>
      <c r="AM160" s="50"/>
    </row>
    <row r="161" s="8" customFormat="1" ht="38.1" customHeight="1" spans="1:39">
      <c r="A161" s="23"/>
      <c r="B161" s="59" t="s">
        <v>21</v>
      </c>
      <c r="C161" s="24"/>
      <c r="D161" s="25"/>
      <c r="E161" s="25"/>
      <c r="F161" s="25"/>
      <c r="G161" s="25"/>
      <c r="H161" s="25"/>
      <c r="I161" s="25"/>
      <c r="J161" s="25"/>
      <c r="K161" s="25"/>
      <c r="L161" s="25"/>
      <c r="M161" s="25"/>
      <c r="N161" s="25"/>
      <c r="O161" s="25"/>
      <c r="P161" s="25"/>
      <c r="Q161" s="25"/>
      <c r="R161" s="25"/>
      <c r="S161" s="25"/>
      <c r="T161" s="49"/>
      <c r="U161" s="49"/>
      <c r="V161" s="25"/>
      <c r="W161" s="25"/>
      <c r="X161" s="25"/>
      <c r="Y161" s="25"/>
      <c r="Z161" s="25"/>
      <c r="AA161" s="25"/>
      <c r="AB161" s="25"/>
      <c r="AC161" s="25"/>
      <c r="AD161" s="25"/>
      <c r="AE161" s="25"/>
      <c r="AF161" s="25"/>
      <c r="AG161" s="25"/>
      <c r="AH161" s="25"/>
      <c r="AI161" s="25"/>
      <c r="AJ161" s="25"/>
      <c r="AK161" s="25"/>
      <c r="AL161" s="25"/>
      <c r="AM161" s="50"/>
    </row>
    <row r="162" s="8" customFormat="1" ht="38.1" customHeight="1" spans="1:39">
      <c r="A162" s="23"/>
      <c r="B162" s="59" t="s">
        <v>22</v>
      </c>
      <c r="C162" s="24"/>
      <c r="D162" s="25" t="s">
        <v>1316</v>
      </c>
      <c r="E162" s="25"/>
      <c r="F162" s="25"/>
      <c r="G162" s="25"/>
      <c r="H162" s="25"/>
      <c r="I162" s="25"/>
      <c r="J162" s="25"/>
      <c r="K162" s="25"/>
      <c r="L162" s="25"/>
      <c r="M162" s="25"/>
      <c r="N162" s="25"/>
      <c r="O162" s="25"/>
      <c r="P162" s="25"/>
      <c r="Q162" s="25"/>
      <c r="R162" s="25"/>
      <c r="S162" s="25"/>
      <c r="T162" s="49"/>
      <c r="U162" s="49"/>
      <c r="V162" s="25">
        <f>SUM(V163:V163)</f>
        <v>25</v>
      </c>
      <c r="W162" s="25"/>
      <c r="X162" s="25"/>
      <c r="Y162" s="25"/>
      <c r="Z162" s="25"/>
      <c r="AA162" s="25"/>
      <c r="AB162" s="25"/>
      <c r="AC162" s="25"/>
      <c r="AD162" s="25"/>
      <c r="AE162" s="25"/>
      <c r="AF162" s="25"/>
      <c r="AG162" s="25"/>
      <c r="AH162" s="25"/>
      <c r="AI162" s="25"/>
      <c r="AJ162" s="25"/>
      <c r="AK162" s="25"/>
      <c r="AL162" s="25"/>
      <c r="AM162" s="50"/>
    </row>
    <row r="163" s="8" customFormat="1" ht="38.1" customHeight="1" spans="1:39">
      <c r="A163" s="23">
        <v>1</v>
      </c>
      <c r="B163" s="59"/>
      <c r="C163" s="24" t="s">
        <v>1317</v>
      </c>
      <c r="D163" s="36" t="s">
        <v>1318</v>
      </c>
      <c r="E163" s="36" t="s">
        <v>913</v>
      </c>
      <c r="F163" s="25" t="s">
        <v>1181</v>
      </c>
      <c r="G163" s="25" t="s">
        <v>1319</v>
      </c>
      <c r="H163" s="25" t="s">
        <v>1320</v>
      </c>
      <c r="I163" s="25" t="s">
        <v>1321</v>
      </c>
      <c r="J163" s="25" t="s">
        <v>1321</v>
      </c>
      <c r="K163" s="25" t="s">
        <v>1322</v>
      </c>
      <c r="L163" s="25" t="s">
        <v>1323</v>
      </c>
      <c r="M163" s="25" t="s">
        <v>1324</v>
      </c>
      <c r="N163" s="25" t="s">
        <v>1325</v>
      </c>
      <c r="O163" s="25" t="s">
        <v>1326</v>
      </c>
      <c r="P163" s="25" t="s">
        <v>1327</v>
      </c>
      <c r="Q163" s="25">
        <v>0.95</v>
      </c>
      <c r="R163" s="25" t="s">
        <v>771</v>
      </c>
      <c r="S163" s="25" t="s">
        <v>772</v>
      </c>
      <c r="T163" s="49">
        <v>2023.3</v>
      </c>
      <c r="U163" s="49">
        <v>2023.11</v>
      </c>
      <c r="V163" s="25">
        <v>25</v>
      </c>
      <c r="W163" s="25"/>
      <c r="X163" s="25"/>
      <c r="Y163" s="25"/>
      <c r="Z163" s="25"/>
      <c r="AA163" s="25">
        <v>1600</v>
      </c>
      <c r="AB163" s="25">
        <v>310</v>
      </c>
      <c r="AC163" s="25" t="s">
        <v>773</v>
      </c>
      <c r="AD163" s="25" t="s">
        <v>773</v>
      </c>
      <c r="AE163" s="25" t="s">
        <v>773</v>
      </c>
      <c r="AF163" s="25" t="s">
        <v>141</v>
      </c>
      <c r="AG163" s="25" t="s">
        <v>141</v>
      </c>
      <c r="AH163" s="25" t="s">
        <v>773</v>
      </c>
      <c r="AI163" s="25" t="s">
        <v>773</v>
      </c>
      <c r="AJ163" s="25" t="s">
        <v>139</v>
      </c>
      <c r="AK163" s="25"/>
      <c r="AL163" s="25" t="s">
        <v>893</v>
      </c>
      <c r="AM163" s="50"/>
    </row>
    <row r="164" s="8" customFormat="1" ht="38.1" customHeight="1" spans="1:39">
      <c r="A164" s="23"/>
      <c r="B164" s="26" t="s">
        <v>23</v>
      </c>
      <c r="C164" s="24"/>
      <c r="D164" s="25"/>
      <c r="E164" s="25"/>
      <c r="F164" s="25"/>
      <c r="G164" s="25"/>
      <c r="H164" s="25"/>
      <c r="I164" s="25"/>
      <c r="J164" s="25"/>
      <c r="K164" s="25"/>
      <c r="L164" s="25"/>
      <c r="M164" s="25"/>
      <c r="N164" s="25"/>
      <c r="O164" s="25"/>
      <c r="P164" s="25"/>
      <c r="Q164" s="25"/>
      <c r="R164" s="25"/>
      <c r="S164" s="25"/>
      <c r="T164" s="49"/>
      <c r="U164" s="49"/>
      <c r="V164" s="25">
        <f>V165+V166</f>
        <v>0</v>
      </c>
      <c r="W164" s="25">
        <f>W165+W166</f>
        <v>0</v>
      </c>
      <c r="X164" s="25">
        <f>X165+X166</f>
        <v>0</v>
      </c>
      <c r="Y164" s="25">
        <f>Y165+Y166</f>
        <v>0</v>
      </c>
      <c r="Z164" s="25">
        <f>Z165+Z166</f>
        <v>0</v>
      </c>
      <c r="AA164" s="25"/>
      <c r="AB164" s="25"/>
      <c r="AC164" s="25"/>
      <c r="AD164" s="25"/>
      <c r="AE164" s="25"/>
      <c r="AF164" s="25"/>
      <c r="AG164" s="25"/>
      <c r="AH164" s="25"/>
      <c r="AI164" s="25"/>
      <c r="AJ164" s="25"/>
      <c r="AK164" s="25"/>
      <c r="AL164" s="25"/>
      <c r="AM164" s="50"/>
    </row>
    <row r="165" s="8" customFormat="1" ht="25" customHeight="1" spans="1:39">
      <c r="A165" s="23"/>
      <c r="B165" s="59" t="s">
        <v>24</v>
      </c>
      <c r="C165" s="24"/>
      <c r="D165" s="25"/>
      <c r="E165" s="25"/>
      <c r="F165" s="25"/>
      <c r="G165" s="25"/>
      <c r="H165" s="25"/>
      <c r="I165" s="25"/>
      <c r="J165" s="25"/>
      <c r="K165" s="25"/>
      <c r="L165" s="25"/>
      <c r="M165" s="25"/>
      <c r="N165" s="25"/>
      <c r="O165" s="25"/>
      <c r="P165" s="25"/>
      <c r="Q165" s="25"/>
      <c r="R165" s="25"/>
      <c r="S165" s="25"/>
      <c r="T165" s="49"/>
      <c r="U165" s="49"/>
      <c r="V165" s="25"/>
      <c r="W165" s="25"/>
      <c r="X165" s="25"/>
      <c r="Y165" s="25"/>
      <c r="Z165" s="25"/>
      <c r="AA165" s="25"/>
      <c r="AB165" s="25"/>
      <c r="AC165" s="25"/>
      <c r="AD165" s="25"/>
      <c r="AE165" s="25"/>
      <c r="AF165" s="25"/>
      <c r="AG165" s="25"/>
      <c r="AH165" s="25"/>
      <c r="AI165" s="25"/>
      <c r="AJ165" s="25"/>
      <c r="AK165" s="25"/>
      <c r="AL165" s="25"/>
      <c r="AM165" s="50"/>
    </row>
    <row r="166" s="8" customFormat="1" ht="38.1" customHeight="1" spans="1:39">
      <c r="A166" s="23"/>
      <c r="B166" s="59" t="s">
        <v>25</v>
      </c>
      <c r="C166" s="24"/>
      <c r="D166" s="25"/>
      <c r="E166" s="25"/>
      <c r="F166" s="25"/>
      <c r="G166" s="25"/>
      <c r="H166" s="25"/>
      <c r="I166" s="25"/>
      <c r="J166" s="25"/>
      <c r="K166" s="25"/>
      <c r="L166" s="25"/>
      <c r="M166" s="25"/>
      <c r="N166" s="25"/>
      <c r="O166" s="25"/>
      <c r="P166" s="25"/>
      <c r="Q166" s="25"/>
      <c r="R166" s="25"/>
      <c r="S166" s="25"/>
      <c r="T166" s="49"/>
      <c r="U166" s="49"/>
      <c r="V166" s="25"/>
      <c r="W166" s="25"/>
      <c r="X166" s="25"/>
      <c r="Y166" s="25"/>
      <c r="Z166" s="25"/>
      <c r="AA166" s="25"/>
      <c r="AB166" s="25"/>
      <c r="AC166" s="25"/>
      <c r="AD166" s="25"/>
      <c r="AE166" s="25"/>
      <c r="AF166" s="25"/>
      <c r="AG166" s="25"/>
      <c r="AH166" s="25"/>
      <c r="AI166" s="25"/>
      <c r="AJ166" s="25"/>
      <c r="AK166" s="25"/>
      <c r="AL166" s="25"/>
      <c r="AM166" s="50"/>
    </row>
    <row r="167" s="8" customFormat="1" ht="30" customHeight="1" spans="1:39">
      <c r="A167" s="23"/>
      <c r="B167" s="26" t="s">
        <v>26</v>
      </c>
      <c r="C167" s="24"/>
      <c r="D167" s="25" t="s">
        <v>1316</v>
      </c>
      <c r="E167" s="25"/>
      <c r="F167" s="25"/>
      <c r="G167" s="25"/>
      <c r="H167" s="25"/>
      <c r="I167" s="25"/>
      <c r="J167" s="25"/>
      <c r="K167" s="25"/>
      <c r="L167" s="25"/>
      <c r="M167" s="25"/>
      <c r="N167" s="25"/>
      <c r="O167" s="25"/>
      <c r="P167" s="25"/>
      <c r="Q167" s="25"/>
      <c r="R167" s="25"/>
      <c r="S167" s="25"/>
      <c r="T167" s="49"/>
      <c r="U167" s="49"/>
      <c r="V167" s="25">
        <f>V168</f>
        <v>137.04</v>
      </c>
      <c r="W167" s="25">
        <f>W168</f>
        <v>0</v>
      </c>
      <c r="X167" s="25">
        <f>X168</f>
        <v>0</v>
      </c>
      <c r="Y167" s="25">
        <f>Y168</f>
        <v>0</v>
      </c>
      <c r="Z167" s="25">
        <f>Z168</f>
        <v>0</v>
      </c>
      <c r="AA167" s="25"/>
      <c r="AB167" s="25"/>
      <c r="AC167" s="25"/>
      <c r="AD167" s="25"/>
      <c r="AE167" s="25"/>
      <c r="AF167" s="25"/>
      <c r="AG167" s="25"/>
      <c r="AH167" s="25"/>
      <c r="AI167" s="25"/>
      <c r="AJ167" s="25"/>
      <c r="AK167" s="25"/>
      <c r="AL167" s="25"/>
      <c r="AM167" s="50"/>
    </row>
    <row r="168" s="8" customFormat="1" ht="38.1" customHeight="1" spans="1:39">
      <c r="A168" s="23"/>
      <c r="B168" s="59" t="s">
        <v>27</v>
      </c>
      <c r="C168" s="24"/>
      <c r="D168" s="25"/>
      <c r="E168" s="25"/>
      <c r="F168" s="25"/>
      <c r="G168" s="25"/>
      <c r="H168" s="25"/>
      <c r="I168" s="25"/>
      <c r="J168" s="25"/>
      <c r="K168" s="25"/>
      <c r="L168" s="25"/>
      <c r="M168" s="25"/>
      <c r="N168" s="25"/>
      <c r="O168" s="25"/>
      <c r="P168" s="25"/>
      <c r="Q168" s="25"/>
      <c r="R168" s="25"/>
      <c r="S168" s="25"/>
      <c r="T168" s="49"/>
      <c r="U168" s="49"/>
      <c r="V168" s="25">
        <f>SUM(V169:V169)</f>
        <v>137.04</v>
      </c>
      <c r="W168" s="25">
        <f>SUM(W169:W169)</f>
        <v>0</v>
      </c>
      <c r="X168" s="25">
        <f>SUM(X169:X169)</f>
        <v>0</v>
      </c>
      <c r="Y168" s="25">
        <f>SUM(Y169:Y169)</f>
        <v>0</v>
      </c>
      <c r="Z168" s="25">
        <f>SUM(Z169:Z169)</f>
        <v>0</v>
      </c>
      <c r="AA168" s="25"/>
      <c r="AB168" s="25"/>
      <c r="AC168" s="25"/>
      <c r="AD168" s="25"/>
      <c r="AE168" s="25"/>
      <c r="AF168" s="25"/>
      <c r="AG168" s="25"/>
      <c r="AH168" s="25"/>
      <c r="AI168" s="25"/>
      <c r="AJ168" s="25"/>
      <c r="AK168" s="25"/>
      <c r="AL168" s="25"/>
      <c r="AM168" s="50"/>
    </row>
    <row r="169" s="8" customFormat="1" ht="58" customHeight="1" spans="1:39">
      <c r="A169" s="23"/>
      <c r="B169" s="59"/>
      <c r="C169" s="24" t="s">
        <v>1328</v>
      </c>
      <c r="D169" s="25" t="s">
        <v>1329</v>
      </c>
      <c r="E169" s="25" t="s">
        <v>913</v>
      </c>
      <c r="F169" s="25" t="s">
        <v>1330</v>
      </c>
      <c r="G169" s="25" t="s">
        <v>1331</v>
      </c>
      <c r="H169" s="25" t="s">
        <v>501</v>
      </c>
      <c r="I169" s="25" t="s">
        <v>1332</v>
      </c>
      <c r="J169" s="25" t="s">
        <v>1333</v>
      </c>
      <c r="K169" s="25" t="s">
        <v>501</v>
      </c>
      <c r="L169" s="25" t="s">
        <v>501</v>
      </c>
      <c r="M169" s="25" t="s">
        <v>501</v>
      </c>
      <c r="N169" s="25" t="s">
        <v>1334</v>
      </c>
      <c r="O169" s="25" t="s">
        <v>1335</v>
      </c>
      <c r="P169" s="25" t="s">
        <v>501</v>
      </c>
      <c r="Q169" s="25">
        <v>0.95</v>
      </c>
      <c r="R169" s="25" t="s">
        <v>1336</v>
      </c>
      <c r="S169" s="25" t="s">
        <v>1336</v>
      </c>
      <c r="T169" s="49">
        <v>44927</v>
      </c>
      <c r="U169" s="49">
        <v>45261</v>
      </c>
      <c r="V169" s="25">
        <v>137.04</v>
      </c>
      <c r="W169" s="25"/>
      <c r="X169" s="25">
        <v>0</v>
      </c>
      <c r="Y169" s="25">
        <v>0</v>
      </c>
      <c r="Z169" s="25">
        <v>0</v>
      </c>
      <c r="AA169" s="25" t="s">
        <v>1337</v>
      </c>
      <c r="AB169" s="25">
        <v>7612</v>
      </c>
      <c r="AC169" s="25" t="s">
        <v>139</v>
      </c>
      <c r="AD169" s="25" t="s">
        <v>139</v>
      </c>
      <c r="AE169" s="25"/>
      <c r="AF169" s="25" t="s">
        <v>140</v>
      </c>
      <c r="AG169" s="25" t="s">
        <v>141</v>
      </c>
      <c r="AH169" s="25" t="s">
        <v>139</v>
      </c>
      <c r="AI169" s="25" t="s">
        <v>501</v>
      </c>
      <c r="AJ169" s="25" t="s">
        <v>139</v>
      </c>
      <c r="AK169" s="25"/>
      <c r="AL169" s="25" t="s">
        <v>1338</v>
      </c>
      <c r="AM169" s="50">
        <v>15109163365</v>
      </c>
    </row>
    <row r="170" s="8" customFormat="1" ht="29" customHeight="1" spans="1:39">
      <c r="A170" s="23"/>
      <c r="B170" s="26" t="s">
        <v>28</v>
      </c>
      <c r="C170" s="24"/>
      <c r="D170" s="25" t="s">
        <v>1316</v>
      </c>
      <c r="E170" s="25"/>
      <c r="F170" s="25"/>
      <c r="G170" s="25"/>
      <c r="H170" s="25"/>
      <c r="I170" s="25"/>
      <c r="J170" s="25"/>
      <c r="K170" s="25"/>
      <c r="L170" s="25"/>
      <c r="M170" s="25"/>
      <c r="N170" s="25"/>
      <c r="O170" s="25"/>
      <c r="P170" s="25"/>
      <c r="Q170" s="25"/>
      <c r="R170" s="25"/>
      <c r="S170" s="25"/>
      <c r="T170" s="49"/>
      <c r="U170" s="49"/>
      <c r="V170" s="25">
        <f>V171+V172+V173</f>
        <v>91</v>
      </c>
      <c r="W170" s="25">
        <f>W171+W172+W173</f>
        <v>0</v>
      </c>
      <c r="X170" s="25">
        <f>X171+X172+X173</f>
        <v>0</v>
      </c>
      <c r="Y170" s="25">
        <f>Y171+Y172+Y173</f>
        <v>0</v>
      </c>
      <c r="Z170" s="25">
        <f>Z171+Z172+Z173</f>
        <v>0</v>
      </c>
      <c r="AA170" s="25"/>
      <c r="AB170" s="25"/>
      <c r="AC170" s="25"/>
      <c r="AD170" s="25"/>
      <c r="AE170" s="25"/>
      <c r="AF170" s="25"/>
      <c r="AG170" s="25"/>
      <c r="AH170" s="25"/>
      <c r="AI170" s="25"/>
      <c r="AJ170" s="25"/>
      <c r="AK170" s="25"/>
      <c r="AL170" s="25"/>
      <c r="AM170" s="50"/>
    </row>
    <row r="171" s="8" customFormat="1" ht="76" customHeight="1" spans="1:39">
      <c r="A171" s="23"/>
      <c r="B171" s="59" t="s">
        <v>29</v>
      </c>
      <c r="C171" s="69" t="s">
        <v>1339</v>
      </c>
      <c r="D171" s="23" t="s">
        <v>1340</v>
      </c>
      <c r="E171" s="23" t="s">
        <v>913</v>
      </c>
      <c r="F171" s="23" t="s">
        <v>1341</v>
      </c>
      <c r="G171" s="69" t="s">
        <v>1342</v>
      </c>
      <c r="H171" s="23">
        <v>180</v>
      </c>
      <c r="I171" s="23"/>
      <c r="J171" s="23">
        <v>180</v>
      </c>
      <c r="K171" s="23"/>
      <c r="L171" s="23"/>
      <c r="M171" s="23"/>
      <c r="N171" s="23"/>
      <c r="O171" s="23"/>
      <c r="P171" s="23"/>
      <c r="Q171" s="73">
        <v>0.95</v>
      </c>
      <c r="R171" s="23" t="s">
        <v>1343</v>
      </c>
      <c r="S171" s="23" t="s">
        <v>1343</v>
      </c>
      <c r="T171" s="74">
        <v>44866</v>
      </c>
      <c r="U171" s="74">
        <v>45078</v>
      </c>
      <c r="V171" s="23">
        <v>91</v>
      </c>
      <c r="W171" s="23"/>
      <c r="X171" s="23">
        <v>0</v>
      </c>
      <c r="Y171" s="23">
        <v>0</v>
      </c>
      <c r="Z171" s="23">
        <v>0</v>
      </c>
      <c r="AA171" s="23">
        <v>530</v>
      </c>
      <c r="AB171" s="23">
        <v>530</v>
      </c>
      <c r="AC171" s="23" t="s">
        <v>139</v>
      </c>
      <c r="AD171" s="23" t="s">
        <v>139</v>
      </c>
      <c r="AE171" s="23"/>
      <c r="AF171" s="23" t="s">
        <v>141</v>
      </c>
      <c r="AG171" s="23"/>
      <c r="AH171" s="23" t="s">
        <v>139</v>
      </c>
      <c r="AI171" s="23"/>
      <c r="AJ171" s="23" t="s">
        <v>139</v>
      </c>
      <c r="AK171" s="23"/>
      <c r="AL171" s="23" t="s">
        <v>1344</v>
      </c>
      <c r="AM171" s="23">
        <v>18992621651</v>
      </c>
    </row>
    <row r="172" s="8" customFormat="1" ht="38.1" customHeight="1" spans="1:39">
      <c r="A172" s="23"/>
      <c r="B172" s="59" t="s">
        <v>30</v>
      </c>
      <c r="C172" s="24"/>
      <c r="D172" s="25"/>
      <c r="E172" s="25"/>
      <c r="F172" s="25"/>
      <c r="G172" s="25"/>
      <c r="H172" s="25"/>
      <c r="I172" s="25"/>
      <c r="J172" s="25"/>
      <c r="K172" s="25"/>
      <c r="L172" s="25"/>
      <c r="M172" s="25"/>
      <c r="N172" s="25"/>
      <c r="O172" s="25"/>
      <c r="P172" s="25"/>
      <c r="Q172" s="25"/>
      <c r="R172" s="25"/>
      <c r="S172" s="25"/>
      <c r="T172" s="49"/>
      <c r="U172" s="49"/>
      <c r="V172" s="25"/>
      <c r="W172" s="25"/>
      <c r="X172" s="25"/>
      <c r="Y172" s="25"/>
      <c r="Z172" s="25"/>
      <c r="AA172" s="25"/>
      <c r="AB172" s="25"/>
      <c r="AC172" s="25"/>
      <c r="AD172" s="25"/>
      <c r="AE172" s="25"/>
      <c r="AF172" s="25"/>
      <c r="AG172" s="25"/>
      <c r="AH172" s="25"/>
      <c r="AI172" s="25"/>
      <c r="AJ172" s="25"/>
      <c r="AK172" s="25"/>
      <c r="AL172" s="25"/>
      <c r="AM172" s="50"/>
    </row>
    <row r="173" s="8" customFormat="1" ht="38.1" customHeight="1" spans="1:39">
      <c r="A173" s="23"/>
      <c r="B173" s="70" t="s">
        <v>31</v>
      </c>
      <c r="C173" s="24"/>
      <c r="D173" s="25"/>
      <c r="E173" s="25"/>
      <c r="F173" s="25"/>
      <c r="G173" s="25"/>
      <c r="H173" s="25"/>
      <c r="I173" s="25"/>
      <c r="J173" s="25"/>
      <c r="K173" s="25"/>
      <c r="L173" s="25"/>
      <c r="M173" s="25"/>
      <c r="N173" s="25"/>
      <c r="O173" s="25"/>
      <c r="P173" s="25"/>
      <c r="Q173" s="25"/>
      <c r="R173" s="25"/>
      <c r="S173" s="25"/>
      <c r="T173" s="49"/>
      <c r="U173" s="49"/>
      <c r="V173" s="25"/>
      <c r="W173" s="25"/>
      <c r="X173" s="25"/>
      <c r="Y173" s="25"/>
      <c r="Z173" s="25"/>
      <c r="AA173" s="25"/>
      <c r="AB173" s="25"/>
      <c r="AC173" s="25"/>
      <c r="AD173" s="25"/>
      <c r="AE173" s="25"/>
      <c r="AF173" s="25"/>
      <c r="AG173" s="25"/>
      <c r="AH173" s="25"/>
      <c r="AI173" s="25"/>
      <c r="AJ173" s="25"/>
      <c r="AK173" s="25"/>
      <c r="AL173" s="25"/>
      <c r="AM173" s="50"/>
    </row>
    <row r="174" s="8" customFormat="1" ht="31" customHeight="1" spans="1:39">
      <c r="A174" s="23"/>
      <c r="B174" s="26" t="s">
        <v>32</v>
      </c>
      <c r="C174" s="24"/>
      <c r="D174" s="25"/>
      <c r="E174" s="25"/>
      <c r="F174" s="25"/>
      <c r="G174" s="25"/>
      <c r="H174" s="25"/>
      <c r="I174" s="25"/>
      <c r="J174" s="25"/>
      <c r="K174" s="25"/>
      <c r="L174" s="25"/>
      <c r="M174" s="25"/>
      <c r="N174" s="25"/>
      <c r="O174" s="25"/>
      <c r="P174" s="25"/>
      <c r="Q174" s="25"/>
      <c r="R174" s="25"/>
      <c r="S174" s="25"/>
      <c r="T174" s="49"/>
      <c r="U174" s="49"/>
      <c r="V174" s="25">
        <f>V175+V176+V178+V179+V180</f>
        <v>0</v>
      </c>
      <c r="W174" s="25">
        <f>W175+W176+W178+W179+W180</f>
        <v>0</v>
      </c>
      <c r="X174" s="25">
        <f>X175+X176+X178+X179+X180</f>
        <v>0</v>
      </c>
      <c r="Y174" s="25">
        <f>Y175+Y176+Y178+Y179+Y180</f>
        <v>0</v>
      </c>
      <c r="Z174" s="25">
        <f>Z175+Z176+Z178+Z179+Z180</f>
        <v>0</v>
      </c>
      <c r="AA174" s="25"/>
      <c r="AB174" s="25"/>
      <c r="AC174" s="25"/>
      <c r="AD174" s="25"/>
      <c r="AE174" s="25"/>
      <c r="AF174" s="25"/>
      <c r="AG174" s="25"/>
      <c r="AH174" s="25"/>
      <c r="AI174" s="25"/>
      <c r="AJ174" s="25"/>
      <c r="AK174" s="25"/>
      <c r="AL174" s="25"/>
      <c r="AM174" s="50"/>
    </row>
    <row r="175" s="8" customFormat="1" ht="38.1" customHeight="1" spans="1:39">
      <c r="A175" s="23"/>
      <c r="B175" s="59" t="s">
        <v>33</v>
      </c>
      <c r="C175" s="24"/>
      <c r="D175" s="25"/>
      <c r="E175" s="25"/>
      <c r="F175" s="25"/>
      <c r="G175" s="25"/>
      <c r="H175" s="25"/>
      <c r="I175" s="25"/>
      <c r="J175" s="25"/>
      <c r="K175" s="25"/>
      <c r="L175" s="25"/>
      <c r="M175" s="25"/>
      <c r="N175" s="25"/>
      <c r="O175" s="25"/>
      <c r="P175" s="25"/>
      <c r="Q175" s="25"/>
      <c r="R175" s="25"/>
      <c r="S175" s="25"/>
      <c r="T175" s="49"/>
      <c r="U175" s="49"/>
      <c r="V175" s="25"/>
      <c r="W175" s="25"/>
      <c r="X175" s="25"/>
      <c r="Y175" s="25"/>
      <c r="Z175" s="25"/>
      <c r="AA175" s="25"/>
      <c r="AB175" s="25"/>
      <c r="AC175" s="25"/>
      <c r="AD175" s="25"/>
      <c r="AE175" s="25"/>
      <c r="AF175" s="25"/>
      <c r="AG175" s="25"/>
      <c r="AH175" s="25"/>
      <c r="AI175" s="25"/>
      <c r="AJ175" s="25"/>
      <c r="AK175" s="25"/>
      <c r="AL175" s="25"/>
      <c r="AM175" s="50"/>
    </row>
    <row r="176" s="8" customFormat="1" ht="38.1" customHeight="1" spans="1:39">
      <c r="A176" s="23"/>
      <c r="B176" s="59" t="s">
        <v>34</v>
      </c>
      <c r="C176" s="24"/>
      <c r="D176" s="25"/>
      <c r="E176" s="25"/>
      <c r="F176" s="25"/>
      <c r="G176" s="25"/>
      <c r="H176" s="25"/>
      <c r="I176" s="25"/>
      <c r="J176" s="25"/>
      <c r="K176" s="25"/>
      <c r="L176" s="25"/>
      <c r="M176" s="25"/>
      <c r="N176" s="25"/>
      <c r="O176" s="25"/>
      <c r="P176" s="25"/>
      <c r="Q176" s="25"/>
      <c r="R176" s="25"/>
      <c r="S176" s="25"/>
      <c r="T176" s="49"/>
      <c r="U176" s="49"/>
      <c r="V176" s="25"/>
      <c r="W176" s="25"/>
      <c r="X176" s="25"/>
      <c r="Y176" s="25"/>
      <c r="Z176" s="25"/>
      <c r="AA176" s="25"/>
      <c r="AB176" s="25"/>
      <c r="AC176" s="25"/>
      <c r="AD176" s="25"/>
      <c r="AE176" s="25"/>
      <c r="AF176" s="25"/>
      <c r="AG176" s="25"/>
      <c r="AH176" s="25"/>
      <c r="AI176" s="25"/>
      <c r="AJ176" s="25"/>
      <c r="AK176" s="25"/>
      <c r="AL176" s="25"/>
      <c r="AM176" s="50"/>
    </row>
    <row r="177" s="8" customFormat="1" ht="38.1" customHeight="1" spans="1:39">
      <c r="A177" s="23"/>
      <c r="B177" s="70" t="s">
        <v>35</v>
      </c>
      <c r="C177" s="24"/>
      <c r="D177" s="25"/>
      <c r="E177" s="25"/>
      <c r="F177" s="25"/>
      <c r="G177" s="25"/>
      <c r="H177" s="25"/>
      <c r="I177" s="25"/>
      <c r="J177" s="25"/>
      <c r="K177" s="25"/>
      <c r="L177" s="25"/>
      <c r="M177" s="25"/>
      <c r="N177" s="25"/>
      <c r="O177" s="25"/>
      <c r="P177" s="25"/>
      <c r="Q177" s="25"/>
      <c r="R177" s="25"/>
      <c r="S177" s="25"/>
      <c r="T177" s="49"/>
      <c r="U177" s="49"/>
      <c r="V177" s="25"/>
      <c r="W177" s="25"/>
      <c r="X177" s="25"/>
      <c r="Y177" s="25"/>
      <c r="Z177" s="25"/>
      <c r="AA177" s="25"/>
      <c r="AB177" s="25"/>
      <c r="AC177" s="25"/>
      <c r="AD177" s="25"/>
      <c r="AE177" s="25"/>
      <c r="AF177" s="25"/>
      <c r="AG177" s="25"/>
      <c r="AH177" s="25"/>
      <c r="AI177" s="25"/>
      <c r="AJ177" s="25"/>
      <c r="AK177" s="25"/>
      <c r="AL177" s="25"/>
      <c r="AM177" s="50"/>
    </row>
    <row r="178" s="8" customFormat="1" ht="38.1" customHeight="1" spans="1:39">
      <c r="A178" s="23"/>
      <c r="B178" s="70" t="s">
        <v>36</v>
      </c>
      <c r="C178" s="24"/>
      <c r="D178" s="25"/>
      <c r="E178" s="25"/>
      <c r="F178" s="25"/>
      <c r="G178" s="25"/>
      <c r="H178" s="25"/>
      <c r="I178" s="25"/>
      <c r="J178" s="25"/>
      <c r="K178" s="25"/>
      <c r="L178" s="25"/>
      <c r="M178" s="25"/>
      <c r="N178" s="25"/>
      <c r="O178" s="25"/>
      <c r="P178" s="25"/>
      <c r="Q178" s="25"/>
      <c r="R178" s="25"/>
      <c r="S178" s="25"/>
      <c r="T178" s="49"/>
      <c r="U178" s="49"/>
      <c r="V178" s="25"/>
      <c r="W178" s="25"/>
      <c r="X178" s="25"/>
      <c r="Y178" s="25"/>
      <c r="Z178" s="25"/>
      <c r="AA178" s="25"/>
      <c r="AB178" s="25"/>
      <c r="AC178" s="25"/>
      <c r="AD178" s="25"/>
      <c r="AE178" s="25"/>
      <c r="AF178" s="25"/>
      <c r="AG178" s="25"/>
      <c r="AH178" s="25"/>
      <c r="AI178" s="25"/>
      <c r="AJ178" s="25"/>
      <c r="AK178" s="25"/>
      <c r="AL178" s="25"/>
      <c r="AM178" s="50"/>
    </row>
    <row r="179" s="8" customFormat="1" ht="38.1" customHeight="1" spans="1:39">
      <c r="A179" s="23"/>
      <c r="B179" s="70" t="s">
        <v>37</v>
      </c>
      <c r="C179" s="24"/>
      <c r="D179" s="25"/>
      <c r="E179" s="25"/>
      <c r="F179" s="25"/>
      <c r="G179" s="25"/>
      <c r="H179" s="25"/>
      <c r="I179" s="25"/>
      <c r="J179" s="25"/>
      <c r="K179" s="25"/>
      <c r="L179" s="25"/>
      <c r="M179" s="25"/>
      <c r="N179" s="25"/>
      <c r="O179" s="25"/>
      <c r="P179" s="25"/>
      <c r="Q179" s="25"/>
      <c r="R179" s="25"/>
      <c r="S179" s="25"/>
      <c r="T179" s="49"/>
      <c r="U179" s="49"/>
      <c r="V179" s="25"/>
      <c r="W179" s="25"/>
      <c r="X179" s="25"/>
      <c r="Y179" s="25"/>
      <c r="Z179" s="25"/>
      <c r="AA179" s="25"/>
      <c r="AB179" s="25"/>
      <c r="AC179" s="25"/>
      <c r="AD179" s="25"/>
      <c r="AE179" s="25"/>
      <c r="AF179" s="25"/>
      <c r="AG179" s="25"/>
      <c r="AH179" s="25"/>
      <c r="AI179" s="25"/>
      <c r="AJ179" s="25"/>
      <c r="AK179" s="25"/>
      <c r="AL179" s="25"/>
      <c r="AM179" s="50"/>
    </row>
    <row r="180" s="8" customFormat="1" ht="38.1" customHeight="1" spans="1:39">
      <c r="A180" s="23"/>
      <c r="B180" s="70" t="s">
        <v>38</v>
      </c>
      <c r="C180" s="24"/>
      <c r="D180" s="25"/>
      <c r="E180" s="25"/>
      <c r="F180" s="25"/>
      <c r="G180" s="25"/>
      <c r="H180" s="25"/>
      <c r="I180" s="25"/>
      <c r="J180" s="25"/>
      <c r="K180" s="25"/>
      <c r="L180" s="25"/>
      <c r="M180" s="25"/>
      <c r="N180" s="25"/>
      <c r="O180" s="25"/>
      <c r="P180" s="25"/>
      <c r="Q180" s="25"/>
      <c r="R180" s="25"/>
      <c r="S180" s="25"/>
      <c r="T180" s="49"/>
      <c r="U180" s="49"/>
      <c r="V180" s="25"/>
      <c r="W180" s="25"/>
      <c r="X180" s="25"/>
      <c r="Y180" s="25"/>
      <c r="Z180" s="25"/>
      <c r="AA180" s="25"/>
      <c r="AB180" s="25"/>
      <c r="AC180" s="25"/>
      <c r="AD180" s="25"/>
      <c r="AE180" s="25"/>
      <c r="AF180" s="25"/>
      <c r="AG180" s="25"/>
      <c r="AH180" s="25"/>
      <c r="AI180" s="25"/>
      <c r="AJ180" s="25"/>
      <c r="AK180" s="25"/>
      <c r="AL180" s="25"/>
      <c r="AM180" s="50"/>
    </row>
    <row r="181" s="8" customFormat="1" ht="38.1" customHeight="1" spans="1:39">
      <c r="A181" s="23"/>
      <c r="B181" s="26" t="s">
        <v>39</v>
      </c>
      <c r="C181" s="24"/>
      <c r="D181" s="25"/>
      <c r="E181" s="25"/>
      <c r="F181" s="25"/>
      <c r="G181" s="25"/>
      <c r="H181" s="25"/>
      <c r="I181" s="25"/>
      <c r="J181" s="25"/>
      <c r="K181" s="25"/>
      <c r="L181" s="25"/>
      <c r="M181" s="25"/>
      <c r="N181" s="25"/>
      <c r="O181" s="25"/>
      <c r="P181" s="25"/>
      <c r="Q181" s="25"/>
      <c r="R181" s="25"/>
      <c r="S181" s="25"/>
      <c r="T181" s="49"/>
      <c r="U181" s="49"/>
      <c r="V181" s="25"/>
      <c r="W181" s="25"/>
      <c r="X181" s="25"/>
      <c r="Y181" s="25"/>
      <c r="Z181" s="25"/>
      <c r="AA181" s="25"/>
      <c r="AB181" s="25"/>
      <c r="AC181" s="25"/>
      <c r="AD181" s="25"/>
      <c r="AE181" s="25"/>
      <c r="AF181" s="25"/>
      <c r="AG181" s="25"/>
      <c r="AH181" s="25"/>
      <c r="AI181" s="25"/>
      <c r="AJ181" s="25"/>
      <c r="AK181" s="25"/>
      <c r="AL181" s="25"/>
      <c r="AM181" s="50"/>
    </row>
    <row r="182" s="8" customFormat="1" ht="38.1" customHeight="1" spans="1:39">
      <c r="A182" s="23"/>
      <c r="B182" s="70" t="s">
        <v>40</v>
      </c>
      <c r="C182" s="24"/>
      <c r="D182" s="25"/>
      <c r="E182" s="25"/>
      <c r="F182" s="25"/>
      <c r="G182" s="25"/>
      <c r="H182" s="25"/>
      <c r="I182" s="25"/>
      <c r="J182" s="25"/>
      <c r="K182" s="25"/>
      <c r="L182" s="25"/>
      <c r="M182" s="25"/>
      <c r="N182" s="25"/>
      <c r="O182" s="25"/>
      <c r="P182" s="25"/>
      <c r="Q182" s="25"/>
      <c r="R182" s="25"/>
      <c r="S182" s="25"/>
      <c r="T182" s="49"/>
      <c r="U182" s="49"/>
      <c r="V182" s="25"/>
      <c r="W182" s="25"/>
      <c r="X182" s="25"/>
      <c r="Y182" s="25"/>
      <c r="Z182" s="25"/>
      <c r="AA182" s="25"/>
      <c r="AB182" s="25"/>
      <c r="AC182" s="25"/>
      <c r="AD182" s="25"/>
      <c r="AE182" s="25"/>
      <c r="AF182" s="25"/>
      <c r="AG182" s="25"/>
      <c r="AH182" s="25"/>
      <c r="AI182" s="25"/>
      <c r="AJ182" s="25"/>
      <c r="AK182" s="25"/>
      <c r="AL182" s="25"/>
      <c r="AM182" s="50"/>
    </row>
    <row r="183" s="8" customFormat="1" ht="38.1" customHeight="1" spans="1:39">
      <c r="A183" s="23"/>
      <c r="B183" s="26" t="s">
        <v>41</v>
      </c>
      <c r="C183" s="24"/>
      <c r="D183" s="25" t="s">
        <v>1302</v>
      </c>
      <c r="E183" s="25"/>
      <c r="F183" s="25"/>
      <c r="G183" s="25"/>
      <c r="H183" s="25"/>
      <c r="I183" s="25"/>
      <c r="J183" s="25"/>
      <c r="K183" s="25"/>
      <c r="L183" s="25"/>
      <c r="M183" s="25"/>
      <c r="N183" s="25"/>
      <c r="O183" s="25"/>
      <c r="P183" s="25"/>
      <c r="Q183" s="25"/>
      <c r="R183" s="25"/>
      <c r="S183" s="25"/>
      <c r="T183" s="49"/>
      <c r="U183" s="49"/>
      <c r="V183" s="25">
        <f>V184+V185+V186+V187+V188</f>
        <v>125</v>
      </c>
      <c r="W183" s="25">
        <f>W184+W185+W186+W187+W188</f>
        <v>0</v>
      </c>
      <c r="X183" s="25">
        <f>X184+X185+X186+X187+X188</f>
        <v>0</v>
      </c>
      <c r="Y183" s="25">
        <f>Y184+Y185+Y186+Y187+Y188</f>
        <v>0</v>
      </c>
      <c r="Z183" s="25">
        <f>Z184+Z185+Z186+Z187+Z188</f>
        <v>0</v>
      </c>
      <c r="AA183" s="25"/>
      <c r="AB183" s="25"/>
      <c r="AC183" s="25"/>
      <c r="AD183" s="25"/>
      <c r="AE183" s="25"/>
      <c r="AF183" s="25"/>
      <c r="AG183" s="25"/>
      <c r="AH183" s="25"/>
      <c r="AI183" s="25"/>
      <c r="AJ183" s="25"/>
      <c r="AK183" s="25"/>
      <c r="AL183" s="25"/>
      <c r="AM183" s="50"/>
    </row>
    <row r="184" s="8" customFormat="1" ht="38.1" customHeight="1" spans="1:39">
      <c r="A184" s="23"/>
      <c r="B184" s="70" t="s">
        <v>1345</v>
      </c>
      <c r="C184" s="24" t="s">
        <v>1346</v>
      </c>
      <c r="D184" s="25" t="s">
        <v>1347</v>
      </c>
      <c r="E184" s="25" t="s">
        <v>913</v>
      </c>
      <c r="F184" s="25" t="s">
        <v>1348</v>
      </c>
      <c r="G184" s="25" t="s">
        <v>1349</v>
      </c>
      <c r="H184" s="25"/>
      <c r="I184" s="25"/>
      <c r="J184" s="25" t="s">
        <v>1350</v>
      </c>
      <c r="K184" s="25" t="s">
        <v>1351</v>
      </c>
      <c r="L184" s="25" t="s">
        <v>1352</v>
      </c>
      <c r="M184" s="25"/>
      <c r="N184" s="25" t="s">
        <v>1353</v>
      </c>
      <c r="O184" s="25" t="s">
        <v>1354</v>
      </c>
      <c r="P184" s="25"/>
      <c r="Q184" s="25" t="s">
        <v>1355</v>
      </c>
      <c r="R184" s="25" t="s">
        <v>1336</v>
      </c>
      <c r="S184" s="25" t="s">
        <v>1336</v>
      </c>
      <c r="T184" s="49">
        <v>42736</v>
      </c>
      <c r="U184" s="49">
        <v>44927</v>
      </c>
      <c r="V184" s="25">
        <v>90</v>
      </c>
      <c r="W184" s="25"/>
      <c r="X184" s="25">
        <v>0</v>
      </c>
      <c r="Y184" s="25">
        <v>0</v>
      </c>
      <c r="Z184" s="25">
        <v>0</v>
      </c>
      <c r="AA184" s="25">
        <v>7606</v>
      </c>
      <c r="AB184" s="25">
        <v>7606</v>
      </c>
      <c r="AC184" s="25" t="s">
        <v>139</v>
      </c>
      <c r="AD184" s="25" t="s">
        <v>139</v>
      </c>
      <c r="AE184" s="25"/>
      <c r="AF184" s="25" t="s">
        <v>140</v>
      </c>
      <c r="AG184" s="25" t="s">
        <v>141</v>
      </c>
      <c r="AH184" s="25" t="s">
        <v>139</v>
      </c>
      <c r="AI184" s="25"/>
      <c r="AJ184" s="25" t="s">
        <v>139</v>
      </c>
      <c r="AK184" s="25"/>
      <c r="AL184" s="25" t="s">
        <v>1338</v>
      </c>
      <c r="AM184" s="50">
        <v>15109163365</v>
      </c>
    </row>
    <row r="185" s="8" customFormat="1" ht="60" customHeight="1" spans="1:39">
      <c r="A185" s="23"/>
      <c r="B185" s="70" t="s">
        <v>43</v>
      </c>
      <c r="C185" s="24"/>
      <c r="D185" s="25"/>
      <c r="E185" s="25"/>
      <c r="F185" s="25"/>
      <c r="G185" s="25"/>
      <c r="H185" s="25"/>
      <c r="I185" s="25"/>
      <c r="J185" s="25"/>
      <c r="K185" s="25"/>
      <c r="L185" s="25"/>
      <c r="M185" s="25"/>
      <c r="N185" s="25"/>
      <c r="O185" s="25"/>
      <c r="P185" s="25"/>
      <c r="Q185" s="25"/>
      <c r="R185" s="25"/>
      <c r="S185" s="25"/>
      <c r="T185" s="49"/>
      <c r="U185" s="49"/>
      <c r="V185" s="25"/>
      <c r="W185" s="25"/>
      <c r="X185" s="25"/>
      <c r="Y185" s="25"/>
      <c r="Z185" s="25"/>
      <c r="AA185" s="25"/>
      <c r="AB185" s="25"/>
      <c r="AC185" s="25"/>
      <c r="AD185" s="25"/>
      <c r="AE185" s="25"/>
      <c r="AF185" s="25"/>
      <c r="AG185" s="25"/>
      <c r="AH185" s="25"/>
      <c r="AI185" s="25"/>
      <c r="AJ185" s="25"/>
      <c r="AK185" s="25"/>
      <c r="AL185" s="25"/>
      <c r="AM185" s="50"/>
    </row>
    <row r="186" s="8" customFormat="1" ht="38.1" customHeight="1" spans="1:39">
      <c r="A186" s="23"/>
      <c r="B186" s="59" t="s">
        <v>44</v>
      </c>
      <c r="C186" s="24"/>
      <c r="D186" s="25"/>
      <c r="E186" s="25"/>
      <c r="F186" s="25"/>
      <c r="G186" s="25"/>
      <c r="H186" s="25"/>
      <c r="I186" s="25"/>
      <c r="J186" s="25"/>
      <c r="K186" s="25"/>
      <c r="L186" s="25"/>
      <c r="M186" s="25"/>
      <c r="N186" s="25"/>
      <c r="O186" s="25"/>
      <c r="P186" s="25"/>
      <c r="Q186" s="25"/>
      <c r="R186" s="25"/>
      <c r="S186" s="25"/>
      <c r="T186" s="49"/>
      <c r="U186" s="49"/>
      <c r="V186" s="25"/>
      <c r="W186" s="25"/>
      <c r="X186" s="25"/>
      <c r="Y186" s="25"/>
      <c r="Z186" s="25"/>
      <c r="AA186" s="25"/>
      <c r="AB186" s="25"/>
      <c r="AC186" s="25"/>
      <c r="AD186" s="25"/>
      <c r="AE186" s="25"/>
      <c r="AF186" s="25"/>
      <c r="AG186" s="25"/>
      <c r="AH186" s="25"/>
      <c r="AI186" s="25"/>
      <c r="AJ186" s="25"/>
      <c r="AK186" s="25"/>
      <c r="AL186" s="25"/>
      <c r="AM186" s="50"/>
    </row>
    <row r="187" s="8" customFormat="1" ht="38.1" customHeight="1" spans="1:39">
      <c r="A187" s="23"/>
      <c r="B187" s="70" t="s">
        <v>45</v>
      </c>
      <c r="C187" s="24"/>
      <c r="D187" s="25"/>
      <c r="E187" s="25"/>
      <c r="F187" s="25"/>
      <c r="G187" s="25"/>
      <c r="H187" s="25"/>
      <c r="I187" s="25"/>
      <c r="J187" s="25"/>
      <c r="K187" s="25"/>
      <c r="L187" s="25"/>
      <c r="M187" s="25"/>
      <c r="N187" s="25"/>
      <c r="O187" s="25"/>
      <c r="P187" s="25"/>
      <c r="Q187" s="25"/>
      <c r="R187" s="25"/>
      <c r="S187" s="25"/>
      <c r="T187" s="49"/>
      <c r="U187" s="49"/>
      <c r="V187" s="25"/>
      <c r="W187" s="25"/>
      <c r="X187" s="25"/>
      <c r="Y187" s="25"/>
      <c r="Z187" s="25"/>
      <c r="AA187" s="25"/>
      <c r="AB187" s="25"/>
      <c r="AC187" s="25"/>
      <c r="AD187" s="25"/>
      <c r="AE187" s="25"/>
      <c r="AF187" s="25"/>
      <c r="AG187" s="25"/>
      <c r="AH187" s="25"/>
      <c r="AI187" s="25"/>
      <c r="AJ187" s="25"/>
      <c r="AK187" s="25"/>
      <c r="AL187" s="25"/>
      <c r="AM187" s="50"/>
    </row>
    <row r="188" s="8" customFormat="1" ht="38.1" customHeight="1" spans="1:39">
      <c r="A188" s="23"/>
      <c r="B188" s="59" t="s">
        <v>17</v>
      </c>
      <c r="C188" s="24" t="s">
        <v>1356</v>
      </c>
      <c r="D188" s="23" t="s">
        <v>1357</v>
      </c>
      <c r="E188" s="23" t="s">
        <v>1358</v>
      </c>
      <c r="F188" s="23" t="s">
        <v>1359</v>
      </c>
      <c r="G188" s="23" t="s">
        <v>1360</v>
      </c>
      <c r="H188" s="23" t="s">
        <v>1361</v>
      </c>
      <c r="I188" s="23" t="s">
        <v>1362</v>
      </c>
      <c r="J188" s="23" t="s">
        <v>1363</v>
      </c>
      <c r="K188" s="23"/>
      <c r="L188" s="23" t="s">
        <v>248</v>
      </c>
      <c r="M188" s="23"/>
      <c r="N188" s="23" t="s">
        <v>1364</v>
      </c>
      <c r="O188" s="23" t="s">
        <v>1365</v>
      </c>
      <c r="P188" s="23"/>
      <c r="Q188" s="73">
        <v>0.95</v>
      </c>
      <c r="R188" s="23" t="s">
        <v>1343</v>
      </c>
      <c r="S188" s="23" t="s">
        <v>1343</v>
      </c>
      <c r="T188" s="74">
        <v>44682</v>
      </c>
      <c r="U188" s="74">
        <v>45108</v>
      </c>
      <c r="V188" s="23">
        <v>35</v>
      </c>
      <c r="W188" s="23"/>
      <c r="X188" s="23"/>
      <c r="Y188" s="23"/>
      <c r="Z188" s="23"/>
      <c r="AA188" s="23">
        <v>1320</v>
      </c>
      <c r="AB188" s="23">
        <v>1320</v>
      </c>
      <c r="AC188" s="23" t="s">
        <v>139</v>
      </c>
      <c r="AD188" s="23" t="s">
        <v>139</v>
      </c>
      <c r="AE188" s="23"/>
      <c r="AF188" s="23" t="s">
        <v>141</v>
      </c>
      <c r="AG188" s="23"/>
      <c r="AH188" s="23" t="s">
        <v>139</v>
      </c>
      <c r="AI188" s="23"/>
      <c r="AJ188" s="23" t="s">
        <v>139</v>
      </c>
      <c r="AK188" s="23"/>
      <c r="AL188" s="23" t="s">
        <v>1366</v>
      </c>
      <c r="AM188" s="23">
        <v>13571609104</v>
      </c>
    </row>
    <row r="189" s="8" customFormat="1" ht="38.1" customHeight="1" spans="1:39">
      <c r="A189" s="23"/>
      <c r="B189" s="26" t="s">
        <v>46</v>
      </c>
      <c r="C189" s="24"/>
      <c r="D189" s="25" t="s">
        <v>1367</v>
      </c>
      <c r="E189" s="25"/>
      <c r="F189" s="25"/>
      <c r="G189" s="25"/>
      <c r="H189" s="25"/>
      <c r="I189" s="25"/>
      <c r="J189" s="25"/>
      <c r="K189" s="25"/>
      <c r="L189" s="25"/>
      <c r="M189" s="25"/>
      <c r="N189" s="25"/>
      <c r="O189" s="25"/>
      <c r="P189" s="25"/>
      <c r="Q189" s="25"/>
      <c r="R189" s="25"/>
      <c r="S189" s="25"/>
      <c r="T189" s="49"/>
      <c r="U189" s="49"/>
      <c r="V189" s="25">
        <f>V190+V191+V196</f>
        <v>100</v>
      </c>
      <c r="W189" s="25">
        <f>W190+W191+W196</f>
        <v>0</v>
      </c>
      <c r="X189" s="25">
        <f>X190+X191+X196</f>
        <v>0</v>
      </c>
      <c r="Y189" s="25">
        <f>Y190+Y191+Y196</f>
        <v>0</v>
      </c>
      <c r="Z189" s="25">
        <f>Z190+Z191+Z196</f>
        <v>0</v>
      </c>
      <c r="AA189" s="25"/>
      <c r="AB189" s="25"/>
      <c r="AC189" s="25"/>
      <c r="AD189" s="25"/>
      <c r="AE189" s="25"/>
      <c r="AF189" s="25"/>
      <c r="AG189" s="25"/>
      <c r="AH189" s="25"/>
      <c r="AI189" s="25"/>
      <c r="AJ189" s="25"/>
      <c r="AK189" s="25"/>
      <c r="AL189" s="25"/>
      <c r="AM189" s="50"/>
    </row>
    <row r="190" s="8" customFormat="1" ht="38.1" customHeight="1" spans="1:39">
      <c r="A190" s="23"/>
      <c r="B190" s="71" t="s">
        <v>47</v>
      </c>
      <c r="C190" s="24"/>
      <c r="D190" s="25"/>
      <c r="E190" s="25"/>
      <c r="F190" s="25"/>
      <c r="G190" s="25"/>
      <c r="H190" s="25"/>
      <c r="I190" s="25"/>
      <c r="J190" s="25"/>
      <c r="K190" s="25"/>
      <c r="L190" s="25"/>
      <c r="M190" s="25"/>
      <c r="N190" s="25"/>
      <c r="O190" s="25"/>
      <c r="P190" s="25"/>
      <c r="Q190" s="25"/>
      <c r="R190" s="25"/>
      <c r="S190" s="25"/>
      <c r="T190" s="49"/>
      <c r="U190" s="49"/>
      <c r="V190" s="25"/>
      <c r="W190" s="25"/>
      <c r="X190" s="25"/>
      <c r="Y190" s="25"/>
      <c r="Z190" s="25"/>
      <c r="AA190" s="25"/>
      <c r="AB190" s="25"/>
      <c r="AC190" s="25"/>
      <c r="AD190" s="25"/>
      <c r="AE190" s="25"/>
      <c r="AF190" s="25"/>
      <c r="AG190" s="25"/>
      <c r="AH190" s="25"/>
      <c r="AI190" s="25"/>
      <c r="AJ190" s="25"/>
      <c r="AK190" s="25"/>
      <c r="AL190" s="25"/>
      <c r="AM190" s="50"/>
    </row>
    <row r="191" s="8" customFormat="1" ht="38.1" customHeight="1" spans="1:39">
      <c r="A191" s="23"/>
      <c r="B191" s="71" t="s">
        <v>48</v>
      </c>
      <c r="C191" s="24"/>
      <c r="D191" s="25" t="s">
        <v>1367</v>
      </c>
      <c r="E191" s="25"/>
      <c r="F191" s="25"/>
      <c r="G191" s="25"/>
      <c r="H191" s="25"/>
      <c r="I191" s="25"/>
      <c r="J191" s="25"/>
      <c r="K191" s="25"/>
      <c r="L191" s="25"/>
      <c r="M191" s="25"/>
      <c r="N191" s="25"/>
      <c r="O191" s="25"/>
      <c r="P191" s="25"/>
      <c r="Q191" s="25"/>
      <c r="R191" s="25"/>
      <c r="S191" s="25"/>
      <c r="T191" s="49"/>
      <c r="U191" s="49"/>
      <c r="V191" s="25">
        <f>SUM(V192:V195)</f>
        <v>100</v>
      </c>
      <c r="W191" s="25">
        <f>SUM(W192:W195)</f>
        <v>0</v>
      </c>
      <c r="X191" s="25">
        <f>SUM(X192:X195)</f>
        <v>0</v>
      </c>
      <c r="Y191" s="25">
        <f>SUM(Y192:Y195)</f>
        <v>0</v>
      </c>
      <c r="Z191" s="25">
        <f>SUM(Z192:Z195)</f>
        <v>0</v>
      </c>
      <c r="AA191" s="25"/>
      <c r="AB191" s="25"/>
      <c r="AC191" s="25"/>
      <c r="AD191" s="25"/>
      <c r="AE191" s="25"/>
      <c r="AF191" s="25"/>
      <c r="AG191" s="25"/>
      <c r="AH191" s="25"/>
      <c r="AI191" s="25"/>
      <c r="AJ191" s="25"/>
      <c r="AK191" s="25"/>
      <c r="AL191" s="25"/>
      <c r="AM191" s="50"/>
    </row>
    <row r="192" s="8" customFormat="1" ht="38.1" customHeight="1" spans="1:39">
      <c r="A192" s="23">
        <v>1</v>
      </c>
      <c r="B192" s="71"/>
      <c r="C192" s="24" t="s">
        <v>1368</v>
      </c>
      <c r="D192" s="25" t="s">
        <v>1369</v>
      </c>
      <c r="E192" s="25" t="s">
        <v>504</v>
      </c>
      <c r="F192" s="25" t="s">
        <v>983</v>
      </c>
      <c r="G192" s="25" t="s">
        <v>1370</v>
      </c>
      <c r="H192" s="25" t="s">
        <v>1371</v>
      </c>
      <c r="I192" s="25" t="s">
        <v>1369</v>
      </c>
      <c r="J192" s="25" t="s">
        <v>1372</v>
      </c>
      <c r="K192" s="25" t="s">
        <v>132</v>
      </c>
      <c r="L192" s="25" t="s">
        <v>1373</v>
      </c>
      <c r="M192" s="25">
        <v>30</v>
      </c>
      <c r="N192" s="25" t="s">
        <v>1374</v>
      </c>
      <c r="O192" s="25" t="s">
        <v>1375</v>
      </c>
      <c r="P192" s="25" t="s">
        <v>976</v>
      </c>
      <c r="Q192" s="25">
        <v>1</v>
      </c>
      <c r="R192" s="25" t="s">
        <v>1376</v>
      </c>
      <c r="S192" s="25" t="s">
        <v>1377</v>
      </c>
      <c r="T192" s="49">
        <v>44986</v>
      </c>
      <c r="U192" s="49">
        <v>45047</v>
      </c>
      <c r="V192" s="25">
        <v>30</v>
      </c>
      <c r="W192" s="25"/>
      <c r="X192" s="25"/>
      <c r="Y192" s="25"/>
      <c r="Z192" s="25"/>
      <c r="AA192" s="25">
        <v>261</v>
      </c>
      <c r="AB192" s="25">
        <v>23</v>
      </c>
      <c r="AC192" s="25" t="s">
        <v>141</v>
      </c>
      <c r="AD192" s="25" t="s">
        <v>139</v>
      </c>
      <c r="AE192" s="25"/>
      <c r="AF192" s="25" t="s">
        <v>140</v>
      </c>
      <c r="AG192" s="25" t="s">
        <v>141</v>
      </c>
      <c r="AH192" s="25" t="s">
        <v>139</v>
      </c>
      <c r="AI192" s="25" t="s">
        <v>1378</v>
      </c>
      <c r="AJ192" s="25" t="s">
        <v>139</v>
      </c>
      <c r="AK192" s="25" t="s">
        <v>1063</v>
      </c>
      <c r="AL192" s="25" t="s">
        <v>1379</v>
      </c>
      <c r="AM192" s="50">
        <v>13992626979</v>
      </c>
    </row>
    <row r="193" s="8" customFormat="1" ht="45" customHeight="1" spans="1:39">
      <c r="A193" s="23">
        <v>2</v>
      </c>
      <c r="B193" s="71"/>
      <c r="C193" s="24" t="s">
        <v>1380</v>
      </c>
      <c r="D193" s="25" t="s">
        <v>1381</v>
      </c>
      <c r="E193" s="25" t="s">
        <v>504</v>
      </c>
      <c r="F193" s="25" t="s">
        <v>1382</v>
      </c>
      <c r="G193" s="25" t="s">
        <v>1383</v>
      </c>
      <c r="H193" s="25" t="s">
        <v>1371</v>
      </c>
      <c r="I193" s="25" t="s">
        <v>1381</v>
      </c>
      <c r="J193" s="25" t="s">
        <v>1384</v>
      </c>
      <c r="K193" s="25" t="s">
        <v>132</v>
      </c>
      <c r="L193" s="25" t="s">
        <v>133</v>
      </c>
      <c r="M193" s="25">
        <v>45</v>
      </c>
      <c r="N193" s="25" t="s">
        <v>1374</v>
      </c>
      <c r="O193" s="25" t="s">
        <v>1375</v>
      </c>
      <c r="P193" s="25" t="s">
        <v>976</v>
      </c>
      <c r="Q193" s="25">
        <v>1</v>
      </c>
      <c r="R193" s="25" t="s">
        <v>1376</v>
      </c>
      <c r="S193" s="25" t="s">
        <v>1377</v>
      </c>
      <c r="T193" s="49">
        <v>44986</v>
      </c>
      <c r="U193" s="49">
        <v>45047</v>
      </c>
      <c r="V193" s="25">
        <v>45</v>
      </c>
      <c r="W193" s="25"/>
      <c r="X193" s="25"/>
      <c r="Y193" s="25"/>
      <c r="Z193" s="25"/>
      <c r="AA193" s="25">
        <v>134</v>
      </c>
      <c r="AB193" s="25">
        <v>25</v>
      </c>
      <c r="AC193" s="25" t="s">
        <v>141</v>
      </c>
      <c r="AD193" s="25" t="s">
        <v>139</v>
      </c>
      <c r="AE193" s="25"/>
      <c r="AF193" s="25" t="s">
        <v>140</v>
      </c>
      <c r="AG193" s="25" t="s">
        <v>141</v>
      </c>
      <c r="AH193" s="25" t="s">
        <v>139</v>
      </c>
      <c r="AI193" s="25" t="s">
        <v>1378</v>
      </c>
      <c r="AJ193" s="25" t="s">
        <v>139</v>
      </c>
      <c r="AK193" s="25" t="s">
        <v>1063</v>
      </c>
      <c r="AL193" s="25" t="s">
        <v>1379</v>
      </c>
      <c r="AM193" s="50">
        <v>13992626979</v>
      </c>
    </row>
    <row r="194" s="8" customFormat="1" ht="38.1" customHeight="1" spans="1:39">
      <c r="A194" s="23">
        <v>3</v>
      </c>
      <c r="B194" s="71"/>
      <c r="C194" s="24" t="s">
        <v>1385</v>
      </c>
      <c r="D194" s="25" t="s">
        <v>1386</v>
      </c>
      <c r="E194" s="25" t="s">
        <v>504</v>
      </c>
      <c r="F194" s="25" t="s">
        <v>254</v>
      </c>
      <c r="G194" s="25" t="s">
        <v>1387</v>
      </c>
      <c r="H194" s="25" t="s">
        <v>1371</v>
      </c>
      <c r="I194" s="25" t="s">
        <v>1386</v>
      </c>
      <c r="J194" s="25"/>
      <c r="K194" s="25" t="s">
        <v>132</v>
      </c>
      <c r="L194" s="25" t="s">
        <v>792</v>
      </c>
      <c r="M194" s="25">
        <v>10</v>
      </c>
      <c r="N194" s="25" t="s">
        <v>1374</v>
      </c>
      <c r="O194" s="25" t="s">
        <v>1375</v>
      </c>
      <c r="P194" s="25" t="s">
        <v>976</v>
      </c>
      <c r="Q194" s="25">
        <v>1</v>
      </c>
      <c r="R194" s="25" t="s">
        <v>1376</v>
      </c>
      <c r="S194" s="25" t="s">
        <v>1377</v>
      </c>
      <c r="T194" s="49">
        <v>44986</v>
      </c>
      <c r="U194" s="49">
        <v>45047</v>
      </c>
      <c r="V194" s="25">
        <v>10</v>
      </c>
      <c r="W194" s="25"/>
      <c r="X194" s="25"/>
      <c r="Y194" s="25"/>
      <c r="Z194" s="25"/>
      <c r="AA194" s="25">
        <v>238</v>
      </c>
      <c r="AB194" s="25">
        <v>32</v>
      </c>
      <c r="AC194" s="25" t="s">
        <v>141</v>
      </c>
      <c r="AD194" s="25" t="s">
        <v>139</v>
      </c>
      <c r="AE194" s="25"/>
      <c r="AF194" s="25" t="s">
        <v>140</v>
      </c>
      <c r="AG194" s="25" t="s">
        <v>141</v>
      </c>
      <c r="AH194" s="25" t="s">
        <v>139</v>
      </c>
      <c r="AI194" s="25" t="s">
        <v>1378</v>
      </c>
      <c r="AJ194" s="25" t="s">
        <v>139</v>
      </c>
      <c r="AK194" s="25" t="s">
        <v>1063</v>
      </c>
      <c r="AL194" s="25" t="s">
        <v>1379</v>
      </c>
      <c r="AM194" s="50">
        <v>13992626979</v>
      </c>
    </row>
    <row r="195" s="8" customFormat="1" ht="38.1" customHeight="1" spans="1:39">
      <c r="A195" s="23">
        <v>4</v>
      </c>
      <c r="B195" s="71"/>
      <c r="C195" s="24" t="s">
        <v>1388</v>
      </c>
      <c r="D195" s="25" t="s">
        <v>1389</v>
      </c>
      <c r="E195" s="25" t="s">
        <v>504</v>
      </c>
      <c r="F195" s="25" t="s">
        <v>157</v>
      </c>
      <c r="G195" s="25" t="s">
        <v>1390</v>
      </c>
      <c r="H195" s="25" t="s">
        <v>789</v>
      </c>
      <c r="I195" s="25" t="s">
        <v>1375</v>
      </c>
      <c r="J195" s="25" t="s">
        <v>1391</v>
      </c>
      <c r="K195" s="25" t="s">
        <v>132</v>
      </c>
      <c r="L195" s="25" t="s">
        <v>705</v>
      </c>
      <c r="M195" s="25">
        <v>15</v>
      </c>
      <c r="N195" s="25" t="s">
        <v>1374</v>
      </c>
      <c r="O195" s="25" t="s">
        <v>1375</v>
      </c>
      <c r="P195" s="25" t="s">
        <v>1392</v>
      </c>
      <c r="Q195" s="25">
        <v>1</v>
      </c>
      <c r="R195" s="25" t="s">
        <v>1376</v>
      </c>
      <c r="S195" s="25" t="s">
        <v>1061</v>
      </c>
      <c r="T195" s="49">
        <v>44986</v>
      </c>
      <c r="U195" s="49">
        <v>45047</v>
      </c>
      <c r="V195" s="25">
        <v>15</v>
      </c>
      <c r="W195" s="25" t="s">
        <v>501</v>
      </c>
      <c r="X195" s="25"/>
      <c r="Y195" s="25"/>
      <c r="Z195" s="25"/>
      <c r="AA195" s="25">
        <v>124</v>
      </c>
      <c r="AB195" s="25">
        <v>398</v>
      </c>
      <c r="AC195" s="25" t="s">
        <v>141</v>
      </c>
      <c r="AD195" s="25" t="s">
        <v>139</v>
      </c>
      <c r="AE195" s="25"/>
      <c r="AF195" s="25" t="s">
        <v>140</v>
      </c>
      <c r="AG195" s="25" t="s">
        <v>141</v>
      </c>
      <c r="AH195" s="25" t="s">
        <v>139</v>
      </c>
      <c r="AI195" s="25" t="s">
        <v>1062</v>
      </c>
      <c r="AJ195" s="25" t="s">
        <v>139</v>
      </c>
      <c r="AK195" s="25" t="s">
        <v>1063</v>
      </c>
      <c r="AL195" s="25" t="s">
        <v>1393</v>
      </c>
      <c r="AM195" s="50">
        <v>15129699098</v>
      </c>
    </row>
    <row r="196" s="8" customFormat="1" ht="38.1" customHeight="1" spans="1:39">
      <c r="A196" s="23"/>
      <c r="B196" s="71" t="s">
        <v>49</v>
      </c>
      <c r="C196" s="24"/>
      <c r="D196" s="25"/>
      <c r="E196" s="25"/>
      <c r="F196" s="25"/>
      <c r="G196" s="25"/>
      <c r="H196" s="25"/>
      <c r="I196" s="25"/>
      <c r="J196" s="25"/>
      <c r="K196" s="25"/>
      <c r="L196" s="25"/>
      <c r="M196" s="25"/>
      <c r="N196" s="25"/>
      <c r="O196" s="25"/>
      <c r="P196" s="25"/>
      <c r="Q196" s="25"/>
      <c r="R196" s="25"/>
      <c r="S196" s="25"/>
      <c r="T196" s="49"/>
      <c r="U196" s="49"/>
      <c r="V196" s="25">
        <f>SUM(V197:V197)</f>
        <v>0</v>
      </c>
      <c r="W196" s="25">
        <f>SUM(W197:W197)</f>
        <v>0</v>
      </c>
      <c r="X196" s="25">
        <f>SUM(X197:X197)</f>
        <v>0</v>
      </c>
      <c r="Y196" s="25">
        <f>SUM(Y197:Y197)</f>
        <v>0</v>
      </c>
      <c r="Z196" s="25">
        <f>SUM(Z197:Z197)</f>
        <v>0</v>
      </c>
      <c r="AA196" s="25"/>
      <c r="AB196" s="25"/>
      <c r="AC196" s="25"/>
      <c r="AD196" s="25"/>
      <c r="AE196" s="25"/>
      <c r="AF196" s="25"/>
      <c r="AG196" s="25"/>
      <c r="AH196" s="25"/>
      <c r="AI196" s="25"/>
      <c r="AJ196" s="25"/>
      <c r="AK196" s="25"/>
      <c r="AL196" s="25"/>
      <c r="AM196" s="50"/>
    </row>
    <row r="197" s="8" customFormat="1" ht="21" customHeight="1" spans="1:39">
      <c r="A197" s="23"/>
      <c r="B197" s="71"/>
      <c r="C197" s="24"/>
      <c r="D197" s="25"/>
      <c r="E197" s="25"/>
      <c r="F197" s="25"/>
      <c r="G197" s="25"/>
      <c r="H197" s="25"/>
      <c r="I197" s="25"/>
      <c r="J197" s="25"/>
      <c r="K197" s="25"/>
      <c r="L197" s="25"/>
      <c r="M197" s="25"/>
      <c r="N197" s="25"/>
      <c r="O197" s="25"/>
      <c r="P197" s="25"/>
      <c r="Q197" s="25"/>
      <c r="R197" s="25"/>
      <c r="S197" s="25"/>
      <c r="T197" s="49"/>
      <c r="U197" s="49"/>
      <c r="V197" s="25"/>
      <c r="W197" s="25"/>
      <c r="X197" s="25"/>
      <c r="Y197" s="25"/>
      <c r="Z197" s="25"/>
      <c r="AA197" s="25"/>
      <c r="AB197" s="25"/>
      <c r="AC197" s="25"/>
      <c r="AD197" s="25"/>
      <c r="AE197" s="25"/>
      <c r="AF197" s="25"/>
      <c r="AG197" s="25"/>
      <c r="AH197" s="25"/>
      <c r="AI197" s="25"/>
      <c r="AJ197" s="25"/>
      <c r="AK197" s="25"/>
      <c r="AL197" s="25"/>
      <c r="AM197" s="50"/>
    </row>
    <row r="198" s="8" customFormat="1" ht="38.1" customHeight="1" spans="1:39">
      <c r="A198" s="23"/>
      <c r="B198" s="26" t="s">
        <v>50</v>
      </c>
      <c r="C198" s="24"/>
      <c r="D198" s="25"/>
      <c r="E198" s="25"/>
      <c r="F198" s="25"/>
      <c r="G198" s="25"/>
      <c r="H198" s="25"/>
      <c r="I198" s="25"/>
      <c r="J198" s="25"/>
      <c r="K198" s="25"/>
      <c r="L198" s="25"/>
      <c r="M198" s="25"/>
      <c r="N198" s="25"/>
      <c r="O198" s="25"/>
      <c r="P198" s="25"/>
      <c r="Q198" s="25"/>
      <c r="R198" s="25"/>
      <c r="S198" s="25"/>
      <c r="T198" s="49"/>
      <c r="U198" s="49"/>
      <c r="V198" s="25"/>
      <c r="W198" s="25"/>
      <c r="X198" s="25"/>
      <c r="Y198" s="25"/>
      <c r="Z198" s="25"/>
      <c r="AA198" s="25"/>
      <c r="AB198" s="25"/>
      <c r="AC198" s="25"/>
      <c r="AD198" s="25"/>
      <c r="AE198" s="25"/>
      <c r="AF198" s="25"/>
      <c r="AG198" s="25"/>
      <c r="AH198" s="25"/>
      <c r="AI198" s="25"/>
      <c r="AJ198" s="25"/>
      <c r="AK198" s="25"/>
      <c r="AL198" s="25"/>
      <c r="AM198" s="50"/>
    </row>
    <row r="199" s="8" customFormat="1" ht="30" customHeight="1" spans="1:39">
      <c r="A199" s="23"/>
      <c r="B199" s="71" t="s">
        <v>51</v>
      </c>
      <c r="C199" s="24"/>
      <c r="D199" s="25"/>
      <c r="E199" s="25"/>
      <c r="F199" s="25"/>
      <c r="G199" s="25"/>
      <c r="H199" s="25"/>
      <c r="I199" s="25"/>
      <c r="J199" s="25"/>
      <c r="K199" s="25"/>
      <c r="L199" s="25"/>
      <c r="M199" s="25"/>
      <c r="N199" s="25"/>
      <c r="O199" s="25"/>
      <c r="P199" s="25"/>
      <c r="Q199" s="25"/>
      <c r="R199" s="25"/>
      <c r="S199" s="25"/>
      <c r="T199" s="49"/>
      <c r="U199" s="49"/>
      <c r="V199" s="25"/>
      <c r="W199" s="25"/>
      <c r="X199" s="25"/>
      <c r="Y199" s="25"/>
      <c r="Z199" s="25"/>
      <c r="AA199" s="25"/>
      <c r="AB199" s="25"/>
      <c r="AC199" s="25"/>
      <c r="AD199" s="25"/>
      <c r="AE199" s="25"/>
      <c r="AF199" s="25"/>
      <c r="AG199" s="25"/>
      <c r="AH199" s="25"/>
      <c r="AI199" s="25"/>
      <c r="AJ199" s="25"/>
      <c r="AK199" s="25"/>
      <c r="AL199" s="25"/>
      <c r="AM199" s="50"/>
    </row>
    <row r="200" s="8" customFormat="1" ht="30" customHeight="1" spans="1:39">
      <c r="A200" s="23"/>
      <c r="B200" s="71" t="s">
        <v>52</v>
      </c>
      <c r="C200" s="24"/>
      <c r="D200" s="25"/>
      <c r="E200" s="25"/>
      <c r="F200" s="25"/>
      <c r="G200" s="25"/>
      <c r="H200" s="25"/>
      <c r="I200" s="25"/>
      <c r="J200" s="25"/>
      <c r="K200" s="25"/>
      <c r="L200" s="25"/>
      <c r="M200" s="25"/>
      <c r="N200" s="25"/>
      <c r="O200" s="25"/>
      <c r="P200" s="25"/>
      <c r="Q200" s="25"/>
      <c r="R200" s="25"/>
      <c r="S200" s="25"/>
      <c r="T200" s="49"/>
      <c r="U200" s="49"/>
      <c r="V200" s="25"/>
      <c r="W200" s="25"/>
      <c r="X200" s="25"/>
      <c r="Y200" s="25"/>
      <c r="Z200" s="25"/>
      <c r="AA200" s="25"/>
      <c r="AB200" s="25"/>
      <c r="AC200" s="25"/>
      <c r="AD200" s="25"/>
      <c r="AE200" s="25"/>
      <c r="AF200" s="25"/>
      <c r="AG200" s="25"/>
      <c r="AH200" s="25"/>
      <c r="AI200" s="25"/>
      <c r="AJ200" s="25"/>
      <c r="AK200" s="25"/>
      <c r="AL200" s="25"/>
      <c r="AM200" s="50"/>
    </row>
    <row r="201" s="8" customFormat="1" ht="29" customHeight="1" spans="1:39">
      <c r="A201" s="23"/>
      <c r="B201" s="71" t="s">
        <v>53</v>
      </c>
      <c r="C201" s="24"/>
      <c r="D201" s="25"/>
      <c r="E201" s="25"/>
      <c r="F201" s="25"/>
      <c r="G201" s="25"/>
      <c r="H201" s="25"/>
      <c r="I201" s="25"/>
      <c r="J201" s="25"/>
      <c r="K201" s="25"/>
      <c r="L201" s="25"/>
      <c r="M201" s="25"/>
      <c r="N201" s="25"/>
      <c r="O201" s="25"/>
      <c r="P201" s="25"/>
      <c r="Q201" s="25"/>
      <c r="R201" s="25"/>
      <c r="S201" s="25"/>
      <c r="T201" s="49"/>
      <c r="U201" s="49"/>
      <c r="V201" s="25"/>
      <c r="W201" s="25"/>
      <c r="X201" s="25"/>
      <c r="Y201" s="25"/>
      <c r="Z201" s="25"/>
      <c r="AA201" s="25"/>
      <c r="AB201" s="25"/>
      <c r="AC201" s="25"/>
      <c r="AD201" s="25"/>
      <c r="AE201" s="25"/>
      <c r="AF201" s="25"/>
      <c r="AG201" s="25"/>
      <c r="AH201" s="25"/>
      <c r="AI201" s="25"/>
      <c r="AJ201" s="25"/>
      <c r="AK201" s="25"/>
      <c r="AL201" s="25"/>
      <c r="AM201" s="50"/>
    </row>
    <row r="202" s="8" customFormat="1" ht="27" customHeight="1" spans="1:39">
      <c r="A202" s="23"/>
      <c r="B202" s="71" t="s">
        <v>54</v>
      </c>
      <c r="C202" s="24"/>
      <c r="D202" s="25"/>
      <c r="E202" s="25"/>
      <c r="F202" s="25"/>
      <c r="G202" s="25"/>
      <c r="H202" s="25"/>
      <c r="I202" s="25"/>
      <c r="J202" s="25"/>
      <c r="K202" s="25"/>
      <c r="L202" s="25"/>
      <c r="M202" s="25"/>
      <c r="N202" s="25"/>
      <c r="O202" s="25"/>
      <c r="P202" s="25"/>
      <c r="Q202" s="25"/>
      <c r="R202" s="25"/>
      <c r="S202" s="25"/>
      <c r="T202" s="49"/>
      <c r="U202" s="49"/>
      <c r="V202" s="25"/>
      <c r="W202" s="25"/>
      <c r="X202" s="25"/>
      <c r="Y202" s="25"/>
      <c r="Z202" s="25"/>
      <c r="AA202" s="25"/>
      <c r="AB202" s="25"/>
      <c r="AC202" s="25"/>
      <c r="AD202" s="25"/>
      <c r="AE202" s="25"/>
      <c r="AF202" s="25"/>
      <c r="AG202" s="25"/>
      <c r="AH202" s="25"/>
      <c r="AI202" s="25"/>
      <c r="AJ202" s="25"/>
      <c r="AK202" s="25"/>
      <c r="AL202" s="25"/>
      <c r="AM202" s="50"/>
    </row>
    <row r="203" s="8" customFormat="1" ht="30" customHeight="1" spans="1:39">
      <c r="A203" s="23"/>
      <c r="B203" s="71" t="s">
        <v>55</v>
      </c>
      <c r="C203" s="24"/>
      <c r="D203" s="25"/>
      <c r="E203" s="25"/>
      <c r="F203" s="25"/>
      <c r="G203" s="25"/>
      <c r="H203" s="25"/>
      <c r="I203" s="25"/>
      <c r="J203" s="25"/>
      <c r="K203" s="25"/>
      <c r="L203" s="25"/>
      <c r="M203" s="25"/>
      <c r="N203" s="25"/>
      <c r="O203" s="25"/>
      <c r="P203" s="25"/>
      <c r="Q203" s="25"/>
      <c r="R203" s="25"/>
      <c r="S203" s="25"/>
      <c r="T203" s="49"/>
      <c r="U203" s="49"/>
      <c r="V203" s="25"/>
      <c r="W203" s="25"/>
      <c r="X203" s="25"/>
      <c r="Y203" s="25"/>
      <c r="Z203" s="25"/>
      <c r="AA203" s="25"/>
      <c r="AB203" s="25"/>
      <c r="AC203" s="25"/>
      <c r="AD203" s="25"/>
      <c r="AE203" s="25"/>
      <c r="AF203" s="25"/>
      <c r="AG203" s="25"/>
      <c r="AH203" s="25"/>
      <c r="AI203" s="25"/>
      <c r="AJ203" s="25"/>
      <c r="AK203" s="25"/>
      <c r="AL203" s="25"/>
      <c r="AM203" s="50"/>
    </row>
    <row r="204" s="8" customFormat="1" ht="38.1" customHeight="1" spans="1:39">
      <c r="A204" s="23"/>
      <c r="B204" s="26" t="s">
        <v>56</v>
      </c>
      <c r="C204" s="24"/>
      <c r="D204" s="25" t="s">
        <v>1394</v>
      </c>
      <c r="E204" s="25"/>
      <c r="F204" s="25"/>
      <c r="G204" s="25"/>
      <c r="H204" s="25"/>
      <c r="I204" s="25"/>
      <c r="J204" s="25"/>
      <c r="K204" s="25"/>
      <c r="L204" s="25"/>
      <c r="M204" s="25"/>
      <c r="N204" s="25"/>
      <c r="O204" s="25"/>
      <c r="P204" s="25"/>
      <c r="Q204" s="25"/>
      <c r="R204" s="25"/>
      <c r="S204" s="25"/>
      <c r="T204" s="49"/>
      <c r="U204" s="49"/>
      <c r="V204" s="25">
        <f>V205+V226+V227+V232+V233+V234+V265</f>
        <v>6183.89</v>
      </c>
      <c r="W204" s="25">
        <f>W205+W226+W227+W232+W233+W234+W265</f>
        <v>0</v>
      </c>
      <c r="X204" s="25">
        <f>X205+X226+X227+X232+X233+X234+X265</f>
        <v>0</v>
      </c>
      <c r="Y204" s="25">
        <f>Y205+Y226+Y227+Y232+Y233+Y234+Y265</f>
        <v>0</v>
      </c>
      <c r="Z204" s="25">
        <f>Z205+Z226+Z227+Z232+Z233+Z234+Z265</f>
        <v>0</v>
      </c>
      <c r="AA204" s="25"/>
      <c r="AB204" s="25"/>
      <c r="AC204" s="25"/>
      <c r="AD204" s="25"/>
      <c r="AE204" s="25"/>
      <c r="AF204" s="25"/>
      <c r="AG204" s="25"/>
      <c r="AH204" s="25"/>
      <c r="AI204" s="25"/>
      <c r="AJ204" s="25"/>
      <c r="AK204" s="25"/>
      <c r="AL204" s="25"/>
      <c r="AM204" s="50"/>
    </row>
    <row r="205" s="8" customFormat="1" ht="38.1" customHeight="1" spans="1:39">
      <c r="A205" s="23"/>
      <c r="B205" s="71" t="s">
        <v>57</v>
      </c>
      <c r="C205" s="24"/>
      <c r="D205" s="25" t="s">
        <v>1395</v>
      </c>
      <c r="E205" s="25"/>
      <c r="F205" s="25"/>
      <c r="G205" s="25"/>
      <c r="H205" s="25"/>
      <c r="I205" s="25"/>
      <c r="J205" s="25"/>
      <c r="K205" s="25"/>
      <c r="L205" s="25"/>
      <c r="M205" s="25"/>
      <c r="N205" s="25"/>
      <c r="O205" s="25"/>
      <c r="P205" s="25"/>
      <c r="Q205" s="25"/>
      <c r="R205" s="25"/>
      <c r="S205" s="25"/>
      <c r="T205" s="49"/>
      <c r="U205" s="49"/>
      <c r="V205" s="25">
        <f>SUM(V206:V225)</f>
        <v>1916.7</v>
      </c>
      <c r="W205" s="25">
        <f>SUM(W206:W225)</f>
        <v>0</v>
      </c>
      <c r="X205" s="25">
        <f>SUM(X206:X225)</f>
        <v>0</v>
      </c>
      <c r="Y205" s="25">
        <f>SUM(Y206:Y225)</f>
        <v>0</v>
      </c>
      <c r="Z205" s="25">
        <f>SUM(Z206:Z225)</f>
        <v>0</v>
      </c>
      <c r="AA205" s="25"/>
      <c r="AB205" s="25"/>
      <c r="AC205" s="25"/>
      <c r="AD205" s="25"/>
      <c r="AE205" s="25"/>
      <c r="AF205" s="25"/>
      <c r="AG205" s="25"/>
      <c r="AH205" s="25"/>
      <c r="AI205" s="25"/>
      <c r="AJ205" s="25"/>
      <c r="AK205" s="25"/>
      <c r="AL205" s="25"/>
      <c r="AM205" s="50"/>
    </row>
    <row r="206" s="8" customFormat="1" ht="38.1" customHeight="1" spans="1:39">
      <c r="A206" s="23">
        <v>1</v>
      </c>
      <c r="B206" s="71"/>
      <c r="C206" s="24" t="s">
        <v>1396</v>
      </c>
      <c r="D206" s="36" t="s">
        <v>1397</v>
      </c>
      <c r="E206" s="36" t="s">
        <v>504</v>
      </c>
      <c r="F206" s="25" t="s">
        <v>310</v>
      </c>
      <c r="G206" s="25" t="s">
        <v>1398</v>
      </c>
      <c r="H206" s="25" t="s">
        <v>1047</v>
      </c>
      <c r="I206" s="25" t="s">
        <v>821</v>
      </c>
      <c r="J206" s="25">
        <v>0.35</v>
      </c>
      <c r="K206" s="25" t="s">
        <v>843</v>
      </c>
      <c r="L206" s="25" t="s">
        <v>804</v>
      </c>
      <c r="M206" s="25" t="s">
        <v>636</v>
      </c>
      <c r="N206" s="25" t="s">
        <v>1264</v>
      </c>
      <c r="O206" s="25" t="s">
        <v>1399</v>
      </c>
      <c r="P206" s="25" t="s">
        <v>1400</v>
      </c>
      <c r="Q206" s="25" t="s">
        <v>423</v>
      </c>
      <c r="R206" s="25" t="s">
        <v>1401</v>
      </c>
      <c r="S206" s="25" t="s">
        <v>589</v>
      </c>
      <c r="T206" s="49">
        <v>44986</v>
      </c>
      <c r="U206" s="49" t="s">
        <v>1402</v>
      </c>
      <c r="V206" s="25">
        <v>19.5</v>
      </c>
      <c r="W206" s="25"/>
      <c r="X206" s="25"/>
      <c r="Y206" s="25"/>
      <c r="Z206" s="25"/>
      <c r="AA206" s="25">
        <v>320</v>
      </c>
      <c r="AB206" s="25">
        <v>95</v>
      </c>
      <c r="AC206" s="25" t="s">
        <v>141</v>
      </c>
      <c r="AD206" s="25" t="s">
        <v>139</v>
      </c>
      <c r="AE206" s="25" t="s">
        <v>141</v>
      </c>
      <c r="AF206" s="25" t="s">
        <v>141</v>
      </c>
      <c r="AG206" s="25" t="s">
        <v>141</v>
      </c>
      <c r="AH206" s="25" t="s">
        <v>139</v>
      </c>
      <c r="AI206" s="25" t="s">
        <v>1063</v>
      </c>
      <c r="AJ206" s="25" t="s">
        <v>139</v>
      </c>
      <c r="AK206" s="25"/>
      <c r="AL206" s="34" t="s">
        <v>1403</v>
      </c>
      <c r="AM206" s="50"/>
    </row>
    <row r="207" s="8" customFormat="1" ht="38.1" customHeight="1" spans="1:39">
      <c r="A207" s="23">
        <v>2</v>
      </c>
      <c r="B207" s="71"/>
      <c r="C207" s="24" t="s">
        <v>1404</v>
      </c>
      <c r="D207" s="36" t="s">
        <v>1405</v>
      </c>
      <c r="E207" s="36" t="s">
        <v>504</v>
      </c>
      <c r="F207" s="25" t="s">
        <v>340</v>
      </c>
      <c r="G207" s="25" t="s">
        <v>1398</v>
      </c>
      <c r="H207" s="25" t="s">
        <v>1047</v>
      </c>
      <c r="I207" s="25" t="s">
        <v>821</v>
      </c>
      <c r="J207" s="25"/>
      <c r="K207" s="25" t="s">
        <v>843</v>
      </c>
      <c r="L207" s="25" t="s">
        <v>804</v>
      </c>
      <c r="M207" s="25" t="s">
        <v>636</v>
      </c>
      <c r="N207" s="25" t="s">
        <v>1264</v>
      </c>
      <c r="O207" s="25" t="s">
        <v>1399</v>
      </c>
      <c r="P207" s="25" t="s">
        <v>1400</v>
      </c>
      <c r="Q207" s="25" t="s">
        <v>423</v>
      </c>
      <c r="R207" s="25" t="s">
        <v>1401</v>
      </c>
      <c r="S207" s="25" t="s">
        <v>589</v>
      </c>
      <c r="T207" s="49">
        <v>44986</v>
      </c>
      <c r="U207" s="49" t="s">
        <v>1402</v>
      </c>
      <c r="V207" s="25">
        <v>28.6</v>
      </c>
      <c r="W207" s="25"/>
      <c r="X207" s="25"/>
      <c r="Y207" s="25"/>
      <c r="Z207" s="25"/>
      <c r="AA207" s="25">
        <v>380</v>
      </c>
      <c r="AB207" s="25">
        <v>105</v>
      </c>
      <c r="AC207" s="25" t="s">
        <v>141</v>
      </c>
      <c r="AD207" s="25" t="s">
        <v>139</v>
      </c>
      <c r="AE207" s="25" t="s">
        <v>141</v>
      </c>
      <c r="AF207" s="25" t="s">
        <v>141</v>
      </c>
      <c r="AG207" s="25" t="s">
        <v>141</v>
      </c>
      <c r="AH207" s="25" t="s">
        <v>139</v>
      </c>
      <c r="AI207" s="25" t="s">
        <v>1063</v>
      </c>
      <c r="AJ207" s="25" t="s">
        <v>139</v>
      </c>
      <c r="AK207" s="25"/>
      <c r="AL207" s="34" t="s">
        <v>1403</v>
      </c>
      <c r="AM207" s="50"/>
    </row>
    <row r="208" s="8" customFormat="1" ht="38.1" customHeight="1" spans="1:39">
      <c r="A208" s="23">
        <v>3</v>
      </c>
      <c r="B208" s="71"/>
      <c r="C208" s="24" t="s">
        <v>1406</v>
      </c>
      <c r="D208" s="36" t="s">
        <v>1407</v>
      </c>
      <c r="E208" s="36" t="s">
        <v>504</v>
      </c>
      <c r="F208" s="25" t="s">
        <v>366</v>
      </c>
      <c r="G208" s="25" t="s">
        <v>1398</v>
      </c>
      <c r="H208" s="25" t="s">
        <v>1047</v>
      </c>
      <c r="I208" s="25" t="s">
        <v>821</v>
      </c>
      <c r="J208" s="25">
        <v>0.8</v>
      </c>
      <c r="K208" s="25" t="s">
        <v>843</v>
      </c>
      <c r="L208" s="25" t="s">
        <v>804</v>
      </c>
      <c r="M208" s="25" t="s">
        <v>636</v>
      </c>
      <c r="N208" s="25" t="s">
        <v>1264</v>
      </c>
      <c r="O208" s="25" t="s">
        <v>1399</v>
      </c>
      <c r="P208" s="25" t="s">
        <v>1400</v>
      </c>
      <c r="Q208" s="25" t="s">
        <v>423</v>
      </c>
      <c r="R208" s="25" t="s">
        <v>1401</v>
      </c>
      <c r="S208" s="25" t="s">
        <v>589</v>
      </c>
      <c r="T208" s="49">
        <v>44986</v>
      </c>
      <c r="U208" s="49" t="s">
        <v>1402</v>
      </c>
      <c r="V208" s="25">
        <v>16.5</v>
      </c>
      <c r="W208" s="25"/>
      <c r="X208" s="25"/>
      <c r="Y208" s="25"/>
      <c r="Z208" s="25"/>
      <c r="AA208" s="25">
        <v>420</v>
      </c>
      <c r="AB208" s="25">
        <v>132</v>
      </c>
      <c r="AC208" s="25" t="s">
        <v>141</v>
      </c>
      <c r="AD208" s="25" t="s">
        <v>139</v>
      </c>
      <c r="AE208" s="25" t="s">
        <v>141</v>
      </c>
      <c r="AF208" s="25" t="s">
        <v>141</v>
      </c>
      <c r="AG208" s="25" t="s">
        <v>141</v>
      </c>
      <c r="AH208" s="25" t="s">
        <v>139</v>
      </c>
      <c r="AI208" s="25" t="s">
        <v>1063</v>
      </c>
      <c r="AJ208" s="25" t="s">
        <v>139</v>
      </c>
      <c r="AK208" s="25"/>
      <c r="AL208" s="34" t="s">
        <v>1403</v>
      </c>
      <c r="AM208" s="50"/>
    </row>
    <row r="209" s="8" customFormat="1" ht="38.1" customHeight="1" spans="1:39">
      <c r="A209" s="23">
        <v>4</v>
      </c>
      <c r="B209" s="71"/>
      <c r="C209" s="24" t="s">
        <v>1408</v>
      </c>
      <c r="D209" s="36" t="s">
        <v>1409</v>
      </c>
      <c r="E209" s="36" t="s">
        <v>504</v>
      </c>
      <c r="F209" s="25" t="s">
        <v>299</v>
      </c>
      <c r="G209" s="25" t="s">
        <v>1398</v>
      </c>
      <c r="H209" s="25" t="s">
        <v>1047</v>
      </c>
      <c r="I209" s="25" t="s">
        <v>821</v>
      </c>
      <c r="J209" s="25">
        <v>0.1</v>
      </c>
      <c r="K209" s="25" t="s">
        <v>843</v>
      </c>
      <c r="L209" s="25" t="s">
        <v>804</v>
      </c>
      <c r="M209" s="25" t="s">
        <v>636</v>
      </c>
      <c r="N209" s="25" t="s">
        <v>1264</v>
      </c>
      <c r="O209" s="25" t="s">
        <v>1399</v>
      </c>
      <c r="P209" s="25" t="s">
        <v>1400</v>
      </c>
      <c r="Q209" s="25" t="s">
        <v>423</v>
      </c>
      <c r="R209" s="25" t="s">
        <v>1401</v>
      </c>
      <c r="S209" s="25" t="s">
        <v>589</v>
      </c>
      <c r="T209" s="49">
        <v>44986</v>
      </c>
      <c r="U209" s="49" t="s">
        <v>1402</v>
      </c>
      <c r="V209" s="25">
        <v>7</v>
      </c>
      <c r="W209" s="25"/>
      <c r="X209" s="25"/>
      <c r="Y209" s="25"/>
      <c r="Z209" s="25"/>
      <c r="AA209" s="25">
        <v>360</v>
      </c>
      <c r="AB209" s="25">
        <v>120</v>
      </c>
      <c r="AC209" s="25" t="s">
        <v>141</v>
      </c>
      <c r="AD209" s="25" t="s">
        <v>139</v>
      </c>
      <c r="AE209" s="25" t="s">
        <v>141</v>
      </c>
      <c r="AF209" s="25" t="s">
        <v>141</v>
      </c>
      <c r="AG209" s="25" t="s">
        <v>141</v>
      </c>
      <c r="AH209" s="25" t="s">
        <v>139</v>
      </c>
      <c r="AI209" s="25" t="s">
        <v>1063</v>
      </c>
      <c r="AJ209" s="25" t="s">
        <v>139</v>
      </c>
      <c r="AK209" s="25"/>
      <c r="AL209" s="34" t="s">
        <v>1403</v>
      </c>
      <c r="AM209" s="50"/>
    </row>
    <row r="210" s="8" customFormat="1" ht="38.1" customHeight="1" spans="1:39">
      <c r="A210" s="23">
        <v>5</v>
      </c>
      <c r="B210" s="71"/>
      <c r="C210" s="24" t="s">
        <v>1410</v>
      </c>
      <c r="D210" s="36" t="s">
        <v>1411</v>
      </c>
      <c r="E210" s="36" t="s">
        <v>504</v>
      </c>
      <c r="F210" s="25" t="s">
        <v>215</v>
      </c>
      <c r="G210" s="25" t="s">
        <v>1398</v>
      </c>
      <c r="H210" s="25" t="s">
        <v>1047</v>
      </c>
      <c r="I210" s="25" t="s">
        <v>821</v>
      </c>
      <c r="J210" s="25"/>
      <c r="K210" s="25" t="s">
        <v>843</v>
      </c>
      <c r="L210" s="25" t="s">
        <v>804</v>
      </c>
      <c r="M210" s="25" t="s">
        <v>636</v>
      </c>
      <c r="N210" s="25" t="s">
        <v>1264</v>
      </c>
      <c r="O210" s="25" t="s">
        <v>1399</v>
      </c>
      <c r="P210" s="25" t="s">
        <v>1400</v>
      </c>
      <c r="Q210" s="25" t="s">
        <v>423</v>
      </c>
      <c r="R210" s="25" t="s">
        <v>1401</v>
      </c>
      <c r="S210" s="25" t="s">
        <v>1336</v>
      </c>
      <c r="T210" s="49">
        <v>44986</v>
      </c>
      <c r="U210" s="49" t="s">
        <v>1402</v>
      </c>
      <c r="V210" s="25">
        <v>20</v>
      </c>
      <c r="W210" s="25"/>
      <c r="X210" s="25"/>
      <c r="Y210" s="25"/>
      <c r="Z210" s="25"/>
      <c r="AA210" s="25">
        <v>560</v>
      </c>
      <c r="AB210" s="25">
        <v>210</v>
      </c>
      <c r="AC210" s="25" t="s">
        <v>141</v>
      </c>
      <c r="AD210" s="25" t="s">
        <v>139</v>
      </c>
      <c r="AE210" s="25" t="s">
        <v>141</v>
      </c>
      <c r="AF210" s="25" t="s">
        <v>141</v>
      </c>
      <c r="AG210" s="25" t="s">
        <v>141</v>
      </c>
      <c r="AH210" s="25" t="s">
        <v>139</v>
      </c>
      <c r="AI210" s="25" t="s">
        <v>1063</v>
      </c>
      <c r="AJ210" s="25" t="s">
        <v>139</v>
      </c>
      <c r="AK210" s="25"/>
      <c r="AL210" s="34" t="s">
        <v>1412</v>
      </c>
      <c r="AM210" s="50"/>
    </row>
    <row r="211" s="8" customFormat="1" ht="38.1" customHeight="1" spans="1:39">
      <c r="A211" s="23">
        <v>6</v>
      </c>
      <c r="B211" s="71"/>
      <c r="C211" s="24" t="s">
        <v>1413</v>
      </c>
      <c r="D211" s="36" t="s">
        <v>1414</v>
      </c>
      <c r="E211" s="36" t="s">
        <v>504</v>
      </c>
      <c r="F211" s="25" t="s">
        <v>228</v>
      </c>
      <c r="G211" s="25" t="s">
        <v>1398</v>
      </c>
      <c r="H211" s="25" t="s">
        <v>1047</v>
      </c>
      <c r="I211" s="25" t="s">
        <v>821</v>
      </c>
      <c r="J211" s="25">
        <v>1.2</v>
      </c>
      <c r="K211" s="25" t="s">
        <v>132</v>
      </c>
      <c r="L211" s="25" t="s">
        <v>804</v>
      </c>
      <c r="M211" s="25" t="s">
        <v>636</v>
      </c>
      <c r="N211" s="25" t="s">
        <v>1264</v>
      </c>
      <c r="O211" s="25" t="s">
        <v>1399</v>
      </c>
      <c r="P211" s="25" t="s">
        <v>1400</v>
      </c>
      <c r="Q211" s="25" t="s">
        <v>423</v>
      </c>
      <c r="R211" s="25" t="s">
        <v>1401</v>
      </c>
      <c r="S211" s="25" t="s">
        <v>1401</v>
      </c>
      <c r="T211" s="49">
        <v>44986</v>
      </c>
      <c r="U211" s="49">
        <v>45108</v>
      </c>
      <c r="V211" s="25">
        <v>222.3</v>
      </c>
      <c r="W211" s="25"/>
      <c r="X211" s="25"/>
      <c r="Y211" s="25"/>
      <c r="Z211" s="25"/>
      <c r="AA211" s="25">
        <v>380</v>
      </c>
      <c r="AB211" s="25">
        <v>180</v>
      </c>
      <c r="AC211" s="25" t="s">
        <v>141</v>
      </c>
      <c r="AD211" s="25" t="s">
        <v>139</v>
      </c>
      <c r="AE211" s="25" t="s">
        <v>141</v>
      </c>
      <c r="AF211" s="25" t="s">
        <v>141</v>
      </c>
      <c r="AG211" s="25" t="s">
        <v>141</v>
      </c>
      <c r="AH211" s="25" t="s">
        <v>139</v>
      </c>
      <c r="AI211" s="25" t="s">
        <v>1063</v>
      </c>
      <c r="AJ211" s="25" t="s">
        <v>139</v>
      </c>
      <c r="AK211" s="25"/>
      <c r="AL211" s="34" t="s">
        <v>1415</v>
      </c>
      <c r="AM211" s="50"/>
    </row>
    <row r="212" s="8" customFormat="1" ht="38.1" customHeight="1" spans="1:39">
      <c r="A212" s="23">
        <v>7</v>
      </c>
      <c r="B212" s="71"/>
      <c r="C212" s="24" t="s">
        <v>1416</v>
      </c>
      <c r="D212" s="36" t="s">
        <v>1417</v>
      </c>
      <c r="E212" s="36" t="s">
        <v>504</v>
      </c>
      <c r="F212" s="25" t="s">
        <v>167</v>
      </c>
      <c r="G212" s="25" t="s">
        <v>1398</v>
      </c>
      <c r="H212" s="25" t="s">
        <v>1047</v>
      </c>
      <c r="I212" s="25" t="s">
        <v>821</v>
      </c>
      <c r="J212" s="25">
        <v>0.68</v>
      </c>
      <c r="K212" s="25" t="s">
        <v>132</v>
      </c>
      <c r="L212" s="25" t="s">
        <v>804</v>
      </c>
      <c r="M212" s="25" t="s">
        <v>636</v>
      </c>
      <c r="N212" s="25" t="s">
        <v>1264</v>
      </c>
      <c r="O212" s="25" t="s">
        <v>1399</v>
      </c>
      <c r="P212" s="25" t="s">
        <v>1400</v>
      </c>
      <c r="Q212" s="25" t="s">
        <v>423</v>
      </c>
      <c r="R212" s="25" t="s">
        <v>1401</v>
      </c>
      <c r="S212" s="25" t="s">
        <v>1401</v>
      </c>
      <c r="T212" s="49">
        <v>44986</v>
      </c>
      <c r="U212" s="49">
        <v>45108</v>
      </c>
      <c r="V212" s="25">
        <v>70.6</v>
      </c>
      <c r="W212" s="25"/>
      <c r="X212" s="25"/>
      <c r="Y212" s="25"/>
      <c r="Z212" s="25"/>
      <c r="AA212" s="25">
        <v>682</v>
      </c>
      <c r="AB212" s="25">
        <v>320</v>
      </c>
      <c r="AC212" s="25" t="s">
        <v>141</v>
      </c>
      <c r="AD212" s="25" t="s">
        <v>139</v>
      </c>
      <c r="AE212" s="25" t="s">
        <v>141</v>
      </c>
      <c r="AF212" s="25" t="s">
        <v>141</v>
      </c>
      <c r="AG212" s="25" t="s">
        <v>141</v>
      </c>
      <c r="AH212" s="25" t="s">
        <v>139</v>
      </c>
      <c r="AI212" s="25" t="s">
        <v>1063</v>
      </c>
      <c r="AJ212" s="25" t="s">
        <v>139</v>
      </c>
      <c r="AK212" s="25"/>
      <c r="AL212" s="34" t="s">
        <v>1415</v>
      </c>
      <c r="AM212" s="50"/>
    </row>
    <row r="213" s="8" customFormat="1" ht="38.1" customHeight="1" spans="1:39">
      <c r="A213" s="23">
        <v>8</v>
      </c>
      <c r="B213" s="71"/>
      <c r="C213" s="24" t="s">
        <v>1418</v>
      </c>
      <c r="D213" s="36" t="s">
        <v>1419</v>
      </c>
      <c r="E213" s="36" t="s">
        <v>504</v>
      </c>
      <c r="F213" s="25" t="s">
        <v>269</v>
      </c>
      <c r="G213" s="25" t="s">
        <v>1398</v>
      </c>
      <c r="H213" s="25" t="s">
        <v>1047</v>
      </c>
      <c r="I213" s="25" t="s">
        <v>821</v>
      </c>
      <c r="J213" s="25">
        <v>1.1</v>
      </c>
      <c r="K213" s="25" t="s">
        <v>132</v>
      </c>
      <c r="L213" s="25" t="s">
        <v>804</v>
      </c>
      <c r="M213" s="25" t="s">
        <v>636</v>
      </c>
      <c r="N213" s="25" t="s">
        <v>1264</v>
      </c>
      <c r="O213" s="25" t="s">
        <v>1399</v>
      </c>
      <c r="P213" s="25" t="s">
        <v>1400</v>
      </c>
      <c r="Q213" s="25" t="s">
        <v>423</v>
      </c>
      <c r="R213" s="25" t="s">
        <v>1401</v>
      </c>
      <c r="S213" s="25" t="s">
        <v>1401</v>
      </c>
      <c r="T213" s="49">
        <v>45017</v>
      </c>
      <c r="U213" s="49">
        <v>45231</v>
      </c>
      <c r="V213" s="25">
        <v>66.5</v>
      </c>
      <c r="W213" s="25"/>
      <c r="X213" s="25"/>
      <c r="Y213" s="25"/>
      <c r="Z213" s="25"/>
      <c r="AA213" s="25">
        <v>140</v>
      </c>
      <c r="AB213" s="25">
        <v>18</v>
      </c>
      <c r="AC213" s="25" t="s">
        <v>141</v>
      </c>
      <c r="AD213" s="25" t="s">
        <v>139</v>
      </c>
      <c r="AE213" s="25" t="s">
        <v>141</v>
      </c>
      <c r="AF213" s="25" t="s">
        <v>141</v>
      </c>
      <c r="AG213" s="25" t="s">
        <v>141</v>
      </c>
      <c r="AH213" s="25" t="s">
        <v>139</v>
      </c>
      <c r="AI213" s="25" t="s">
        <v>1063</v>
      </c>
      <c r="AJ213" s="25" t="s">
        <v>139</v>
      </c>
      <c r="AK213" s="25"/>
      <c r="AL213" s="34" t="s">
        <v>1415</v>
      </c>
      <c r="AM213" s="50"/>
    </row>
    <row r="214" s="8" customFormat="1" ht="38.1" customHeight="1" spans="1:39">
      <c r="A214" s="23">
        <v>9</v>
      </c>
      <c r="B214" s="71"/>
      <c r="C214" s="24" t="s">
        <v>1420</v>
      </c>
      <c r="D214" s="36" t="s">
        <v>1421</v>
      </c>
      <c r="E214" s="36" t="s">
        <v>504</v>
      </c>
      <c r="F214" s="25" t="s">
        <v>1422</v>
      </c>
      <c r="G214" s="25" t="s">
        <v>1398</v>
      </c>
      <c r="H214" s="25" t="s">
        <v>1047</v>
      </c>
      <c r="I214" s="25" t="s">
        <v>821</v>
      </c>
      <c r="J214" s="25">
        <v>0.533</v>
      </c>
      <c r="K214" s="25" t="s">
        <v>132</v>
      </c>
      <c r="L214" s="25" t="s">
        <v>804</v>
      </c>
      <c r="M214" s="25" t="s">
        <v>636</v>
      </c>
      <c r="N214" s="25" t="s">
        <v>1264</v>
      </c>
      <c r="O214" s="25" t="s">
        <v>1399</v>
      </c>
      <c r="P214" s="25" t="s">
        <v>1400</v>
      </c>
      <c r="Q214" s="25" t="s">
        <v>423</v>
      </c>
      <c r="R214" s="25" t="s">
        <v>1401</v>
      </c>
      <c r="S214" s="25" t="s">
        <v>1423</v>
      </c>
      <c r="T214" s="49" t="s">
        <v>453</v>
      </c>
      <c r="U214" s="49" t="s">
        <v>1402</v>
      </c>
      <c r="V214" s="25">
        <v>125.5</v>
      </c>
      <c r="W214" s="25"/>
      <c r="X214" s="25"/>
      <c r="Y214" s="25"/>
      <c r="Z214" s="25"/>
      <c r="AA214" s="25">
        <v>401</v>
      </c>
      <c r="AB214" s="25">
        <v>142</v>
      </c>
      <c r="AC214" s="25" t="s">
        <v>141</v>
      </c>
      <c r="AD214" s="25" t="s">
        <v>139</v>
      </c>
      <c r="AE214" s="25" t="s">
        <v>141</v>
      </c>
      <c r="AF214" s="25" t="s">
        <v>141</v>
      </c>
      <c r="AG214" s="25" t="s">
        <v>141</v>
      </c>
      <c r="AH214" s="25" t="s">
        <v>139</v>
      </c>
      <c r="AI214" s="25" t="s">
        <v>1063</v>
      </c>
      <c r="AJ214" s="25" t="s">
        <v>139</v>
      </c>
      <c r="AK214" s="25"/>
      <c r="AL214" s="34" t="s">
        <v>455</v>
      </c>
      <c r="AM214" s="50"/>
    </row>
    <row r="215" s="8" customFormat="1" ht="38.1" customHeight="1" spans="1:39">
      <c r="A215" s="23">
        <v>10</v>
      </c>
      <c r="B215" s="71"/>
      <c r="C215" s="24" t="s">
        <v>1424</v>
      </c>
      <c r="D215" s="36" t="s">
        <v>1425</v>
      </c>
      <c r="E215" s="36" t="s">
        <v>504</v>
      </c>
      <c r="F215" s="25" t="s">
        <v>299</v>
      </c>
      <c r="G215" s="25" t="s">
        <v>1398</v>
      </c>
      <c r="H215" s="25" t="s">
        <v>1047</v>
      </c>
      <c r="I215" s="25" t="s">
        <v>821</v>
      </c>
      <c r="J215" s="25">
        <v>3</v>
      </c>
      <c r="K215" s="25" t="s">
        <v>843</v>
      </c>
      <c r="L215" s="25" t="s">
        <v>804</v>
      </c>
      <c r="M215" s="25" t="s">
        <v>636</v>
      </c>
      <c r="N215" s="25" t="s">
        <v>1426</v>
      </c>
      <c r="O215" s="25" t="s">
        <v>1399</v>
      </c>
      <c r="P215" s="25" t="s">
        <v>1400</v>
      </c>
      <c r="Q215" s="25" t="s">
        <v>423</v>
      </c>
      <c r="R215" s="25" t="s">
        <v>1401</v>
      </c>
      <c r="S215" s="25" t="s">
        <v>1336</v>
      </c>
      <c r="T215" s="49">
        <v>44958</v>
      </c>
      <c r="U215" s="49">
        <v>45261</v>
      </c>
      <c r="V215" s="25">
        <v>292</v>
      </c>
      <c r="W215" s="25"/>
      <c r="X215" s="25"/>
      <c r="Y215" s="25"/>
      <c r="Z215" s="25"/>
      <c r="AA215" s="25">
        <v>133</v>
      </c>
      <c r="AB215" s="25">
        <v>60</v>
      </c>
      <c r="AC215" s="25" t="s">
        <v>141</v>
      </c>
      <c r="AD215" s="25" t="s">
        <v>139</v>
      </c>
      <c r="AE215" s="25" t="s">
        <v>141</v>
      </c>
      <c r="AF215" s="25" t="s">
        <v>141</v>
      </c>
      <c r="AG215" s="25" t="s">
        <v>141</v>
      </c>
      <c r="AH215" s="25" t="s">
        <v>139</v>
      </c>
      <c r="AI215" s="25" t="s">
        <v>1063</v>
      </c>
      <c r="AJ215" s="25" t="s">
        <v>139</v>
      </c>
      <c r="AK215" s="25"/>
      <c r="AL215" s="34" t="s">
        <v>1412</v>
      </c>
      <c r="AM215" s="50"/>
    </row>
    <row r="216" s="8" customFormat="1" ht="38.1" customHeight="1" spans="1:39">
      <c r="A216" s="23">
        <v>11</v>
      </c>
      <c r="B216" s="71"/>
      <c r="C216" s="24" t="s">
        <v>1427</v>
      </c>
      <c r="D216" s="36" t="s">
        <v>1428</v>
      </c>
      <c r="E216" s="36" t="s">
        <v>504</v>
      </c>
      <c r="F216" s="25" t="s">
        <v>936</v>
      </c>
      <c r="G216" s="25" t="s">
        <v>1429</v>
      </c>
      <c r="H216" s="25" t="s">
        <v>1047</v>
      </c>
      <c r="I216" s="25" t="s">
        <v>821</v>
      </c>
      <c r="J216" s="25">
        <v>2</v>
      </c>
      <c r="K216" s="25" t="s">
        <v>132</v>
      </c>
      <c r="L216" s="25" t="s">
        <v>804</v>
      </c>
      <c r="M216" s="25" t="s">
        <v>636</v>
      </c>
      <c r="N216" s="25" t="s">
        <v>1264</v>
      </c>
      <c r="O216" s="25" t="s">
        <v>1399</v>
      </c>
      <c r="P216" s="25" t="s">
        <v>1400</v>
      </c>
      <c r="Q216" s="25" t="s">
        <v>423</v>
      </c>
      <c r="R216" s="25" t="s">
        <v>1401</v>
      </c>
      <c r="S216" s="25" t="s">
        <v>1401</v>
      </c>
      <c r="T216" s="49">
        <v>44927</v>
      </c>
      <c r="U216" s="49">
        <v>45170</v>
      </c>
      <c r="V216" s="25">
        <v>58.5</v>
      </c>
      <c r="W216" s="25"/>
      <c r="X216" s="25"/>
      <c r="Y216" s="25"/>
      <c r="Z216" s="25"/>
      <c r="AA216" s="25">
        <v>32</v>
      </c>
      <c r="AB216" s="25">
        <v>18</v>
      </c>
      <c r="AC216" s="25" t="s">
        <v>141</v>
      </c>
      <c r="AD216" s="25" t="s">
        <v>139</v>
      </c>
      <c r="AE216" s="25" t="s">
        <v>141</v>
      </c>
      <c r="AF216" s="25" t="s">
        <v>141</v>
      </c>
      <c r="AG216" s="25" t="s">
        <v>141</v>
      </c>
      <c r="AH216" s="25" t="s">
        <v>139</v>
      </c>
      <c r="AI216" s="25" t="s">
        <v>1063</v>
      </c>
      <c r="AJ216" s="25" t="s">
        <v>139</v>
      </c>
      <c r="AK216" s="25"/>
      <c r="AL216" s="34" t="s">
        <v>1415</v>
      </c>
      <c r="AM216" s="50"/>
    </row>
    <row r="217" s="8" customFormat="1" ht="38.1" customHeight="1" spans="1:39">
      <c r="A217" s="23">
        <v>12</v>
      </c>
      <c r="B217" s="71"/>
      <c r="C217" s="24" t="s">
        <v>1430</v>
      </c>
      <c r="D217" s="36" t="s">
        <v>1431</v>
      </c>
      <c r="E217" s="36" t="s">
        <v>504</v>
      </c>
      <c r="F217" s="25" t="s">
        <v>310</v>
      </c>
      <c r="G217" s="25" t="s">
        <v>1429</v>
      </c>
      <c r="H217" s="25" t="s">
        <v>1047</v>
      </c>
      <c r="I217" s="25" t="s">
        <v>821</v>
      </c>
      <c r="J217" s="25">
        <v>2.2</v>
      </c>
      <c r="K217" s="25" t="s">
        <v>132</v>
      </c>
      <c r="L217" s="25" t="s">
        <v>804</v>
      </c>
      <c r="M217" s="25" t="s">
        <v>636</v>
      </c>
      <c r="N217" s="25" t="s">
        <v>1264</v>
      </c>
      <c r="O217" s="25" t="s">
        <v>1399</v>
      </c>
      <c r="P217" s="25" t="s">
        <v>1400</v>
      </c>
      <c r="Q217" s="25" t="s">
        <v>423</v>
      </c>
      <c r="R217" s="25" t="s">
        <v>1401</v>
      </c>
      <c r="S217" s="25" t="s">
        <v>1401</v>
      </c>
      <c r="T217" s="49">
        <v>44959</v>
      </c>
      <c r="U217" s="49">
        <v>45048</v>
      </c>
      <c r="V217" s="25">
        <v>66</v>
      </c>
      <c r="W217" s="25"/>
      <c r="X217" s="25"/>
      <c r="Y217" s="25"/>
      <c r="Z217" s="25"/>
      <c r="AA217" s="25">
        <v>450</v>
      </c>
      <c r="AB217" s="25">
        <v>210</v>
      </c>
      <c r="AC217" s="25" t="s">
        <v>141</v>
      </c>
      <c r="AD217" s="25" t="s">
        <v>139</v>
      </c>
      <c r="AE217" s="25" t="s">
        <v>141</v>
      </c>
      <c r="AF217" s="25" t="s">
        <v>141</v>
      </c>
      <c r="AG217" s="25" t="s">
        <v>141</v>
      </c>
      <c r="AH217" s="25" t="s">
        <v>139</v>
      </c>
      <c r="AI217" s="25" t="s">
        <v>1063</v>
      </c>
      <c r="AJ217" s="25" t="s">
        <v>139</v>
      </c>
      <c r="AK217" s="25"/>
      <c r="AL217" s="25" t="s">
        <v>1415</v>
      </c>
      <c r="AM217" s="50"/>
    </row>
    <row r="218" s="8" customFormat="1" ht="38.1" customHeight="1" spans="1:39">
      <c r="A218" s="23">
        <v>13</v>
      </c>
      <c r="B218" s="71"/>
      <c r="C218" s="24" t="s">
        <v>1432</v>
      </c>
      <c r="D218" s="25" t="s">
        <v>1433</v>
      </c>
      <c r="E218" s="36" t="s">
        <v>504</v>
      </c>
      <c r="F218" s="25" t="s">
        <v>936</v>
      </c>
      <c r="G218" s="25" t="s">
        <v>1398</v>
      </c>
      <c r="H218" s="25" t="s">
        <v>1047</v>
      </c>
      <c r="I218" s="25" t="s">
        <v>821</v>
      </c>
      <c r="J218" s="25">
        <v>1.46</v>
      </c>
      <c r="K218" s="25" t="s">
        <v>132</v>
      </c>
      <c r="L218" s="25" t="s">
        <v>804</v>
      </c>
      <c r="M218" s="25" t="s">
        <v>636</v>
      </c>
      <c r="N218" s="25" t="s">
        <v>1264</v>
      </c>
      <c r="O218" s="25" t="s">
        <v>1399</v>
      </c>
      <c r="P218" s="25" t="s">
        <v>1400</v>
      </c>
      <c r="Q218" s="25" t="s">
        <v>423</v>
      </c>
      <c r="R218" s="25" t="s">
        <v>1401</v>
      </c>
      <c r="S218" s="25" t="s">
        <v>1401</v>
      </c>
      <c r="T218" s="49">
        <v>44927</v>
      </c>
      <c r="U218" s="49">
        <v>45170</v>
      </c>
      <c r="V218" s="25">
        <v>145.9</v>
      </c>
      <c r="W218" s="25"/>
      <c r="X218" s="25"/>
      <c r="Y218" s="25"/>
      <c r="Z218" s="25"/>
      <c r="AA218" s="25">
        <v>86</v>
      </c>
      <c r="AB218" s="25">
        <v>25</v>
      </c>
      <c r="AC218" s="25" t="s">
        <v>141</v>
      </c>
      <c r="AD218" s="25" t="s">
        <v>139</v>
      </c>
      <c r="AE218" s="25" t="s">
        <v>141</v>
      </c>
      <c r="AF218" s="25" t="s">
        <v>141</v>
      </c>
      <c r="AG218" s="25" t="s">
        <v>141</v>
      </c>
      <c r="AH218" s="25" t="s">
        <v>139</v>
      </c>
      <c r="AI218" s="25" t="s">
        <v>1063</v>
      </c>
      <c r="AJ218" s="25" t="s">
        <v>139</v>
      </c>
      <c r="AK218" s="25"/>
      <c r="AL218" s="34" t="s">
        <v>1415</v>
      </c>
      <c r="AM218" s="50"/>
    </row>
    <row r="219" s="8" customFormat="1" ht="38.1" customHeight="1" spans="1:39">
      <c r="A219" s="23">
        <v>14</v>
      </c>
      <c r="B219" s="71"/>
      <c r="C219" s="24" t="s">
        <v>1434</v>
      </c>
      <c r="D219" s="25" t="s">
        <v>1435</v>
      </c>
      <c r="E219" s="36" t="s">
        <v>504</v>
      </c>
      <c r="F219" s="25" t="s">
        <v>223</v>
      </c>
      <c r="G219" s="25" t="s">
        <v>1429</v>
      </c>
      <c r="H219" s="25" t="s">
        <v>1047</v>
      </c>
      <c r="I219" s="25" t="s">
        <v>821</v>
      </c>
      <c r="J219" s="25">
        <v>2</v>
      </c>
      <c r="K219" s="25" t="s">
        <v>132</v>
      </c>
      <c r="L219" s="25" t="s">
        <v>804</v>
      </c>
      <c r="M219" s="25" t="s">
        <v>636</v>
      </c>
      <c r="N219" s="25" t="s">
        <v>1264</v>
      </c>
      <c r="O219" s="25" t="s">
        <v>1399</v>
      </c>
      <c r="P219" s="25" t="s">
        <v>1400</v>
      </c>
      <c r="Q219" s="25" t="s">
        <v>423</v>
      </c>
      <c r="R219" s="25" t="s">
        <v>1401</v>
      </c>
      <c r="S219" s="25" t="s">
        <v>1401</v>
      </c>
      <c r="T219" s="49">
        <v>44960</v>
      </c>
      <c r="U219" s="49">
        <v>45049</v>
      </c>
      <c r="V219" s="25">
        <v>59.5</v>
      </c>
      <c r="W219" s="25"/>
      <c r="X219" s="25"/>
      <c r="Y219" s="25"/>
      <c r="Z219" s="25"/>
      <c r="AA219" s="25">
        <v>360</v>
      </c>
      <c r="AB219" s="25">
        <v>180</v>
      </c>
      <c r="AC219" s="25" t="s">
        <v>141</v>
      </c>
      <c r="AD219" s="25" t="s">
        <v>139</v>
      </c>
      <c r="AE219" s="25" t="s">
        <v>141</v>
      </c>
      <c r="AF219" s="25" t="s">
        <v>141</v>
      </c>
      <c r="AG219" s="25" t="s">
        <v>141</v>
      </c>
      <c r="AH219" s="25" t="s">
        <v>139</v>
      </c>
      <c r="AI219" s="25" t="s">
        <v>1063</v>
      </c>
      <c r="AJ219" s="25" t="s">
        <v>139</v>
      </c>
      <c r="AK219" s="25"/>
      <c r="AL219" s="25" t="s">
        <v>1415</v>
      </c>
      <c r="AM219" s="50"/>
    </row>
    <row r="220" s="8" customFormat="1" ht="38.1" customHeight="1" spans="1:39">
      <c r="A220" s="23">
        <v>15</v>
      </c>
      <c r="B220" s="71"/>
      <c r="C220" s="24" t="s">
        <v>1436</v>
      </c>
      <c r="D220" s="25" t="s">
        <v>1437</v>
      </c>
      <c r="E220" s="36" t="s">
        <v>504</v>
      </c>
      <c r="F220" s="25" t="s">
        <v>1438</v>
      </c>
      <c r="G220" s="25" t="s">
        <v>1398</v>
      </c>
      <c r="H220" s="25" t="s">
        <v>1047</v>
      </c>
      <c r="I220" s="25" t="s">
        <v>821</v>
      </c>
      <c r="J220" s="25">
        <v>1.8</v>
      </c>
      <c r="K220" s="25" t="s">
        <v>132</v>
      </c>
      <c r="L220" s="25" t="s">
        <v>804</v>
      </c>
      <c r="M220" s="25" t="s">
        <v>636</v>
      </c>
      <c r="N220" s="25" t="s">
        <v>1264</v>
      </c>
      <c r="O220" s="25" t="s">
        <v>1399</v>
      </c>
      <c r="P220" s="25" t="s">
        <v>1400</v>
      </c>
      <c r="Q220" s="25" t="s">
        <v>423</v>
      </c>
      <c r="R220" s="25" t="s">
        <v>1401</v>
      </c>
      <c r="S220" s="25" t="s">
        <v>1401</v>
      </c>
      <c r="T220" s="49">
        <v>45017</v>
      </c>
      <c r="U220" s="49">
        <v>45139</v>
      </c>
      <c r="V220" s="25">
        <v>46.8</v>
      </c>
      <c r="W220" s="25"/>
      <c r="X220" s="25"/>
      <c r="Y220" s="25"/>
      <c r="Z220" s="25"/>
      <c r="AA220" s="25">
        <v>560</v>
      </c>
      <c r="AB220" s="25">
        <v>160</v>
      </c>
      <c r="AC220" s="25" t="s">
        <v>141</v>
      </c>
      <c r="AD220" s="25" t="s">
        <v>139</v>
      </c>
      <c r="AE220" s="25" t="s">
        <v>141</v>
      </c>
      <c r="AF220" s="25" t="s">
        <v>141</v>
      </c>
      <c r="AG220" s="25" t="s">
        <v>141</v>
      </c>
      <c r="AH220" s="25" t="s">
        <v>139</v>
      </c>
      <c r="AI220" s="25" t="s">
        <v>1063</v>
      </c>
      <c r="AJ220" s="25" t="s">
        <v>139</v>
      </c>
      <c r="AK220" s="25"/>
      <c r="AL220" s="34" t="s">
        <v>1415</v>
      </c>
      <c r="AM220" s="50"/>
    </row>
    <row r="221" s="8" customFormat="1" ht="38.1" customHeight="1" spans="1:39">
      <c r="A221" s="23">
        <v>16</v>
      </c>
      <c r="B221" s="71"/>
      <c r="C221" s="24" t="s">
        <v>1439</v>
      </c>
      <c r="D221" s="25" t="s">
        <v>1440</v>
      </c>
      <c r="E221" s="36" t="s">
        <v>504</v>
      </c>
      <c r="F221" s="25" t="s">
        <v>1441</v>
      </c>
      <c r="G221" s="25" t="s">
        <v>1398</v>
      </c>
      <c r="H221" s="25" t="s">
        <v>1047</v>
      </c>
      <c r="I221" s="25" t="s">
        <v>821</v>
      </c>
      <c r="J221" s="25">
        <v>1.2</v>
      </c>
      <c r="K221" s="25" t="s">
        <v>132</v>
      </c>
      <c r="L221" s="25" t="s">
        <v>804</v>
      </c>
      <c r="M221" s="25" t="s">
        <v>636</v>
      </c>
      <c r="N221" s="25" t="s">
        <v>1264</v>
      </c>
      <c r="O221" s="25" t="s">
        <v>1399</v>
      </c>
      <c r="P221" s="25" t="s">
        <v>1400</v>
      </c>
      <c r="Q221" s="25" t="s">
        <v>423</v>
      </c>
      <c r="R221" s="25" t="s">
        <v>1401</v>
      </c>
      <c r="S221" s="25" t="s">
        <v>1401</v>
      </c>
      <c r="T221" s="49" t="s">
        <v>453</v>
      </c>
      <c r="U221" s="49" t="s">
        <v>454</v>
      </c>
      <c r="V221" s="25">
        <v>60</v>
      </c>
      <c r="W221" s="25"/>
      <c r="X221" s="25"/>
      <c r="Y221" s="25"/>
      <c r="Z221" s="25"/>
      <c r="AA221" s="25">
        <v>346</v>
      </c>
      <c r="AB221" s="25">
        <v>120</v>
      </c>
      <c r="AC221" s="25" t="s">
        <v>141</v>
      </c>
      <c r="AD221" s="25" t="s">
        <v>139</v>
      </c>
      <c r="AE221" s="25" t="s">
        <v>141</v>
      </c>
      <c r="AF221" s="25" t="s">
        <v>141</v>
      </c>
      <c r="AG221" s="25" t="s">
        <v>141</v>
      </c>
      <c r="AH221" s="25" t="s">
        <v>139</v>
      </c>
      <c r="AI221" s="25" t="s">
        <v>1063</v>
      </c>
      <c r="AJ221" s="25" t="s">
        <v>139</v>
      </c>
      <c r="AK221" s="25"/>
      <c r="AL221" s="76" t="s">
        <v>1415</v>
      </c>
      <c r="AM221" s="50"/>
    </row>
    <row r="222" s="8" customFormat="1" ht="38.1" customHeight="1" spans="1:39">
      <c r="A222" s="23">
        <v>17</v>
      </c>
      <c r="B222" s="71"/>
      <c r="C222" s="24" t="s">
        <v>1442</v>
      </c>
      <c r="D222" s="25" t="s">
        <v>1443</v>
      </c>
      <c r="E222" s="36" t="s">
        <v>504</v>
      </c>
      <c r="F222" s="25" t="s">
        <v>215</v>
      </c>
      <c r="G222" s="25" t="s">
        <v>1429</v>
      </c>
      <c r="H222" s="25" t="s">
        <v>1047</v>
      </c>
      <c r="I222" s="25" t="s">
        <v>821</v>
      </c>
      <c r="J222" s="25">
        <v>1</v>
      </c>
      <c r="K222" s="25" t="s">
        <v>132</v>
      </c>
      <c r="L222" s="25" t="s">
        <v>804</v>
      </c>
      <c r="M222" s="25" t="s">
        <v>636</v>
      </c>
      <c r="N222" s="25" t="s">
        <v>1264</v>
      </c>
      <c r="O222" s="25" t="s">
        <v>1399</v>
      </c>
      <c r="P222" s="25" t="s">
        <v>1400</v>
      </c>
      <c r="Q222" s="25" t="s">
        <v>423</v>
      </c>
      <c r="R222" s="25" t="s">
        <v>1401</v>
      </c>
      <c r="S222" s="25" t="s">
        <v>1401</v>
      </c>
      <c r="T222" s="49">
        <v>44958</v>
      </c>
      <c r="U222" s="49">
        <v>45078</v>
      </c>
      <c r="V222" s="25">
        <v>31.5</v>
      </c>
      <c r="W222" s="25"/>
      <c r="X222" s="25"/>
      <c r="Y222" s="25"/>
      <c r="Z222" s="25"/>
      <c r="AA222" s="25">
        <v>580</v>
      </c>
      <c r="AB222" s="25">
        <v>130</v>
      </c>
      <c r="AC222" s="25" t="s">
        <v>141</v>
      </c>
      <c r="AD222" s="25" t="s">
        <v>139</v>
      </c>
      <c r="AE222" s="25" t="s">
        <v>141</v>
      </c>
      <c r="AF222" s="25" t="s">
        <v>141</v>
      </c>
      <c r="AG222" s="25" t="s">
        <v>141</v>
      </c>
      <c r="AH222" s="25" t="s">
        <v>139</v>
      </c>
      <c r="AI222" s="25" t="s">
        <v>1063</v>
      </c>
      <c r="AJ222" s="25" t="s">
        <v>139</v>
      </c>
      <c r="AK222" s="25"/>
      <c r="AL222" s="25" t="s">
        <v>1415</v>
      </c>
      <c r="AM222" s="50"/>
    </row>
    <row r="223" s="8" customFormat="1" ht="47" customHeight="1" spans="1:39">
      <c r="A223" s="23">
        <v>18</v>
      </c>
      <c r="B223" s="71"/>
      <c r="C223" s="24" t="s">
        <v>1444</v>
      </c>
      <c r="D223" s="36" t="s">
        <v>1445</v>
      </c>
      <c r="E223" s="36" t="s">
        <v>504</v>
      </c>
      <c r="F223" s="25" t="s">
        <v>348</v>
      </c>
      <c r="G223" s="25" t="s">
        <v>1446</v>
      </c>
      <c r="H223" s="25" t="s">
        <v>1447</v>
      </c>
      <c r="I223" s="25" t="s">
        <v>1448</v>
      </c>
      <c r="J223" s="25" t="s">
        <v>1449</v>
      </c>
      <c r="K223" s="25">
        <v>1</v>
      </c>
      <c r="L223" s="25" t="s">
        <v>696</v>
      </c>
      <c r="M223" s="25" t="s">
        <v>1450</v>
      </c>
      <c r="N223" s="25" t="s">
        <v>1426</v>
      </c>
      <c r="O223" s="25" t="s">
        <v>1426</v>
      </c>
      <c r="P223" s="25">
        <v>10</v>
      </c>
      <c r="Q223" s="25">
        <v>1</v>
      </c>
      <c r="R223" s="25" t="s">
        <v>1451</v>
      </c>
      <c r="S223" s="25" t="s">
        <v>589</v>
      </c>
      <c r="T223" s="49">
        <v>2023.2</v>
      </c>
      <c r="U223" s="49">
        <v>2023.5</v>
      </c>
      <c r="V223" s="25">
        <v>70</v>
      </c>
      <c r="W223" s="25"/>
      <c r="X223" s="25"/>
      <c r="Y223" s="25"/>
      <c r="Z223" s="25"/>
      <c r="AA223" s="25">
        <v>48</v>
      </c>
      <c r="AB223" s="25">
        <v>16</v>
      </c>
      <c r="AC223" s="25" t="s">
        <v>139</v>
      </c>
      <c r="AD223" s="25" t="s">
        <v>139</v>
      </c>
      <c r="AE223" s="25" t="s">
        <v>1452</v>
      </c>
      <c r="AF223" s="25" t="s">
        <v>141</v>
      </c>
      <c r="AG223" s="25" t="s">
        <v>141</v>
      </c>
      <c r="AH223" s="25" t="s">
        <v>139</v>
      </c>
      <c r="AI223" s="25" t="s">
        <v>1063</v>
      </c>
      <c r="AJ223" s="25" t="s">
        <v>139</v>
      </c>
      <c r="AK223" s="25"/>
      <c r="AL223" s="25" t="s">
        <v>356</v>
      </c>
      <c r="AM223" s="50">
        <v>15191660511</v>
      </c>
    </row>
    <row r="224" s="8" customFormat="1" ht="42" customHeight="1" spans="1:39">
      <c r="A224" s="23">
        <v>19</v>
      </c>
      <c r="B224" s="71"/>
      <c r="C224" s="30" t="s">
        <v>1453</v>
      </c>
      <c r="D224" s="36" t="s">
        <v>1454</v>
      </c>
      <c r="E224" s="36" t="s">
        <v>504</v>
      </c>
      <c r="F224" s="25" t="s">
        <v>428</v>
      </c>
      <c r="G224" s="25" t="s">
        <v>1455</v>
      </c>
      <c r="H224" s="25" t="s">
        <v>1456</v>
      </c>
      <c r="I224" s="25" t="s">
        <v>714</v>
      </c>
      <c r="J224" s="25" t="s">
        <v>1457</v>
      </c>
      <c r="K224" s="25" t="s">
        <v>417</v>
      </c>
      <c r="L224" s="25" t="s">
        <v>778</v>
      </c>
      <c r="M224" s="25" t="s">
        <v>783</v>
      </c>
      <c r="N224" s="25"/>
      <c r="O224" s="25" t="s">
        <v>1458</v>
      </c>
      <c r="P224" s="25" t="s">
        <v>1459</v>
      </c>
      <c r="Q224" s="25" t="s">
        <v>423</v>
      </c>
      <c r="R224" s="25" t="s">
        <v>1460</v>
      </c>
      <c r="S224" s="25" t="s">
        <v>1461</v>
      </c>
      <c r="T224" s="49">
        <v>2023.03</v>
      </c>
      <c r="U224" s="49">
        <v>2023.11</v>
      </c>
      <c r="V224" s="25">
        <v>300</v>
      </c>
      <c r="W224" s="25"/>
      <c r="X224" s="25"/>
      <c r="Y224" s="25">
        <v>0</v>
      </c>
      <c r="Z224" s="25">
        <v>0</v>
      </c>
      <c r="AA224" s="25">
        <v>830</v>
      </c>
      <c r="AB224" s="25">
        <v>414</v>
      </c>
      <c r="AC224" s="25" t="s">
        <v>141</v>
      </c>
      <c r="AD224" s="25" t="s">
        <v>139</v>
      </c>
      <c r="AE224" s="25" t="s">
        <v>141</v>
      </c>
      <c r="AF224" s="25"/>
      <c r="AG224" s="25" t="s">
        <v>141</v>
      </c>
      <c r="AH224" s="25" t="s">
        <v>141</v>
      </c>
      <c r="AI224" s="25" t="s">
        <v>1063</v>
      </c>
      <c r="AJ224" s="25" t="s">
        <v>139</v>
      </c>
      <c r="AK224" s="25"/>
      <c r="AL224" s="25" t="s">
        <v>425</v>
      </c>
      <c r="AM224" s="50">
        <v>15109161908</v>
      </c>
    </row>
    <row r="225" s="8" customFormat="1" ht="47" customHeight="1" spans="1:39">
      <c r="A225" s="23">
        <v>20</v>
      </c>
      <c r="B225" s="71"/>
      <c r="C225" s="30" t="s">
        <v>1462</v>
      </c>
      <c r="D225" s="36" t="s">
        <v>1463</v>
      </c>
      <c r="E225" s="36" t="s">
        <v>504</v>
      </c>
      <c r="F225" s="25" t="s">
        <v>1441</v>
      </c>
      <c r="G225" s="25" t="s">
        <v>1455</v>
      </c>
      <c r="H225" s="25" t="s">
        <v>1456</v>
      </c>
      <c r="I225" s="25" t="s">
        <v>714</v>
      </c>
      <c r="J225" s="25" t="s">
        <v>1464</v>
      </c>
      <c r="K225" s="25" t="s">
        <v>417</v>
      </c>
      <c r="L225" s="25" t="s">
        <v>778</v>
      </c>
      <c r="M225" s="25" t="s">
        <v>783</v>
      </c>
      <c r="N225" s="25"/>
      <c r="O225" s="25" t="s">
        <v>1458</v>
      </c>
      <c r="P225" s="25" t="s">
        <v>1459</v>
      </c>
      <c r="Q225" s="25" t="s">
        <v>423</v>
      </c>
      <c r="R225" s="25" t="s">
        <v>1460</v>
      </c>
      <c r="S225" s="25" t="s">
        <v>1103</v>
      </c>
      <c r="T225" s="49">
        <v>2023.03</v>
      </c>
      <c r="U225" s="49">
        <v>2023.11</v>
      </c>
      <c r="V225" s="25">
        <v>210</v>
      </c>
      <c r="W225" s="25"/>
      <c r="X225" s="25"/>
      <c r="Y225" s="25">
        <v>0</v>
      </c>
      <c r="Z225" s="25">
        <v>0</v>
      </c>
      <c r="AA225" s="25">
        <v>346</v>
      </c>
      <c r="AB225" s="25">
        <v>120</v>
      </c>
      <c r="AC225" s="25" t="s">
        <v>141</v>
      </c>
      <c r="AD225" s="25" t="s">
        <v>139</v>
      </c>
      <c r="AE225" s="25" t="s">
        <v>141</v>
      </c>
      <c r="AF225" s="25"/>
      <c r="AG225" s="25" t="s">
        <v>141</v>
      </c>
      <c r="AH225" s="25" t="s">
        <v>141</v>
      </c>
      <c r="AI225" s="25" t="s">
        <v>1063</v>
      </c>
      <c r="AJ225" s="25" t="s">
        <v>139</v>
      </c>
      <c r="AK225" s="25"/>
      <c r="AL225" s="25" t="s">
        <v>455</v>
      </c>
      <c r="AM225" s="50">
        <v>15229660011</v>
      </c>
    </row>
    <row r="226" s="8" customFormat="1" ht="30" customHeight="1" spans="1:39">
      <c r="A226" s="23"/>
      <c r="B226" s="71" t="s">
        <v>58</v>
      </c>
      <c r="C226" s="24"/>
      <c r="D226" s="25"/>
      <c r="E226" s="25"/>
      <c r="F226" s="25"/>
      <c r="G226" s="25"/>
      <c r="H226" s="25"/>
      <c r="I226" s="25"/>
      <c r="J226" s="25"/>
      <c r="K226" s="25"/>
      <c r="L226" s="25"/>
      <c r="M226" s="25"/>
      <c r="N226" s="25"/>
      <c r="O226" s="25"/>
      <c r="P226" s="25"/>
      <c r="Q226" s="25"/>
      <c r="R226" s="25"/>
      <c r="S226" s="25"/>
      <c r="T226" s="49"/>
      <c r="U226" s="49"/>
      <c r="V226" s="25"/>
      <c r="W226" s="25"/>
      <c r="X226" s="25"/>
      <c r="Y226" s="25"/>
      <c r="Z226" s="25"/>
      <c r="AA226" s="25"/>
      <c r="AB226" s="25"/>
      <c r="AC226" s="25"/>
      <c r="AD226" s="25"/>
      <c r="AE226" s="25"/>
      <c r="AF226" s="25"/>
      <c r="AG226" s="25"/>
      <c r="AH226" s="25"/>
      <c r="AI226" s="25"/>
      <c r="AJ226" s="25"/>
      <c r="AK226" s="25"/>
      <c r="AL226" s="25"/>
      <c r="AM226" s="50"/>
    </row>
    <row r="227" s="8" customFormat="1" ht="38.1" customHeight="1" spans="1:39">
      <c r="A227" s="23"/>
      <c r="B227" s="71" t="s">
        <v>59</v>
      </c>
      <c r="C227" s="24"/>
      <c r="D227" s="25" t="s">
        <v>1367</v>
      </c>
      <c r="E227" s="25"/>
      <c r="F227" s="25"/>
      <c r="G227" s="25"/>
      <c r="H227" s="25"/>
      <c r="I227" s="25"/>
      <c r="J227" s="25"/>
      <c r="K227" s="25"/>
      <c r="L227" s="25"/>
      <c r="M227" s="25"/>
      <c r="N227" s="25"/>
      <c r="O227" s="25"/>
      <c r="P227" s="25"/>
      <c r="Q227" s="25"/>
      <c r="R227" s="25"/>
      <c r="S227" s="25"/>
      <c r="T227" s="49"/>
      <c r="U227" s="49"/>
      <c r="V227" s="25">
        <f>SUM(V228:V231)</f>
        <v>158</v>
      </c>
      <c r="W227" s="25">
        <f>SUM(W228:W231)</f>
        <v>0</v>
      </c>
      <c r="X227" s="25">
        <f>SUM(X228:X231)</f>
        <v>0</v>
      </c>
      <c r="Y227" s="25">
        <f>SUM(Y228:Y231)</f>
        <v>0</v>
      </c>
      <c r="Z227" s="25">
        <f>SUM(Z228:Z231)</f>
        <v>0</v>
      </c>
      <c r="AA227" s="25"/>
      <c r="AB227" s="25"/>
      <c r="AC227" s="25"/>
      <c r="AD227" s="25"/>
      <c r="AE227" s="25"/>
      <c r="AF227" s="25"/>
      <c r="AG227" s="25"/>
      <c r="AH227" s="25"/>
      <c r="AI227" s="25"/>
      <c r="AJ227" s="25"/>
      <c r="AK227" s="25"/>
      <c r="AL227" s="25"/>
      <c r="AM227" s="50"/>
    </row>
    <row r="228" s="8" customFormat="1" ht="38.1" customHeight="1" spans="1:39">
      <c r="A228" s="23">
        <v>1</v>
      </c>
      <c r="B228" s="71"/>
      <c r="C228" s="24" t="s">
        <v>1465</v>
      </c>
      <c r="D228" s="25" t="s">
        <v>1466</v>
      </c>
      <c r="E228" s="25" t="s">
        <v>913</v>
      </c>
      <c r="F228" s="25" t="s">
        <v>269</v>
      </c>
      <c r="G228" s="25" t="s">
        <v>1467</v>
      </c>
      <c r="H228" s="25" t="s">
        <v>1047</v>
      </c>
      <c r="I228" s="25" t="s">
        <v>714</v>
      </c>
      <c r="J228" s="25" t="s">
        <v>1468</v>
      </c>
      <c r="K228" s="25" t="s">
        <v>417</v>
      </c>
      <c r="L228" s="25" t="s">
        <v>778</v>
      </c>
      <c r="M228" s="25" t="s">
        <v>783</v>
      </c>
      <c r="N228" s="25"/>
      <c r="O228" s="25"/>
      <c r="P228" s="25" t="s">
        <v>1400</v>
      </c>
      <c r="Q228" s="25" t="s">
        <v>248</v>
      </c>
      <c r="R228" s="25" t="s">
        <v>1460</v>
      </c>
      <c r="S228" s="25" t="s">
        <v>572</v>
      </c>
      <c r="T228" s="49">
        <v>2023.4</v>
      </c>
      <c r="U228" s="49">
        <v>2023.11</v>
      </c>
      <c r="V228" s="25">
        <v>40</v>
      </c>
      <c r="W228" s="25"/>
      <c r="X228" s="25"/>
      <c r="Y228" s="25"/>
      <c r="Z228" s="25"/>
      <c r="AA228" s="25">
        <v>73</v>
      </c>
      <c r="AB228" s="25">
        <v>20</v>
      </c>
      <c r="AC228" s="25" t="s">
        <v>139</v>
      </c>
      <c r="AD228" s="25" t="s">
        <v>139</v>
      </c>
      <c r="AE228" s="25" t="s">
        <v>141</v>
      </c>
      <c r="AF228" s="25"/>
      <c r="AG228" s="25" t="s">
        <v>141</v>
      </c>
      <c r="AH228" s="25" t="s">
        <v>139</v>
      </c>
      <c r="AI228" s="25"/>
      <c r="AJ228" s="25" t="s">
        <v>139</v>
      </c>
      <c r="AK228" s="25"/>
      <c r="AL228" s="25" t="s">
        <v>272</v>
      </c>
      <c r="AM228" s="50">
        <v>13772848170</v>
      </c>
    </row>
    <row r="229" s="8" customFormat="1" ht="38.1" customHeight="1" spans="1:39">
      <c r="A229" s="23">
        <v>2</v>
      </c>
      <c r="B229" s="71"/>
      <c r="C229" s="24" t="s">
        <v>1469</v>
      </c>
      <c r="D229" s="25" t="s">
        <v>1470</v>
      </c>
      <c r="E229" s="25" t="s">
        <v>913</v>
      </c>
      <c r="F229" s="25" t="s">
        <v>254</v>
      </c>
      <c r="G229" s="25" t="s">
        <v>1471</v>
      </c>
      <c r="H229" s="25" t="s">
        <v>1047</v>
      </c>
      <c r="I229" s="25" t="s">
        <v>714</v>
      </c>
      <c r="J229" s="25" t="s">
        <v>1472</v>
      </c>
      <c r="K229" s="25" t="s">
        <v>417</v>
      </c>
      <c r="L229" s="25" t="s">
        <v>778</v>
      </c>
      <c r="M229" s="25" t="s">
        <v>783</v>
      </c>
      <c r="N229" s="25"/>
      <c r="O229" s="25"/>
      <c r="P229" s="25" t="s">
        <v>1400</v>
      </c>
      <c r="Q229" s="25" t="s">
        <v>248</v>
      </c>
      <c r="R229" s="25" t="s">
        <v>1460</v>
      </c>
      <c r="S229" s="25" t="s">
        <v>552</v>
      </c>
      <c r="T229" s="49">
        <v>2023.4</v>
      </c>
      <c r="U229" s="49">
        <v>2023.11</v>
      </c>
      <c r="V229" s="25">
        <v>50</v>
      </c>
      <c r="W229" s="25"/>
      <c r="X229" s="25"/>
      <c r="Y229" s="25"/>
      <c r="Z229" s="25"/>
      <c r="AA229" s="25">
        <v>207</v>
      </c>
      <c r="AB229" s="25">
        <v>24</v>
      </c>
      <c r="AC229" s="25" t="s">
        <v>141</v>
      </c>
      <c r="AD229" s="25" t="s">
        <v>139</v>
      </c>
      <c r="AE229" s="25" t="s">
        <v>141</v>
      </c>
      <c r="AF229" s="25"/>
      <c r="AG229" s="25" t="s">
        <v>141</v>
      </c>
      <c r="AH229" s="25" t="s">
        <v>139</v>
      </c>
      <c r="AI229" s="25"/>
      <c r="AJ229" s="25" t="s">
        <v>139</v>
      </c>
      <c r="AK229" s="25"/>
      <c r="AL229" s="25" t="s">
        <v>256</v>
      </c>
      <c r="AM229" s="50">
        <v>13891683075</v>
      </c>
    </row>
    <row r="230" s="8" customFormat="1" ht="38.1" customHeight="1" spans="1:39">
      <c r="A230" s="23">
        <v>3</v>
      </c>
      <c r="B230" s="71"/>
      <c r="C230" s="24" t="s">
        <v>1473</v>
      </c>
      <c r="D230" s="25" t="s">
        <v>1474</v>
      </c>
      <c r="E230" s="25" t="s">
        <v>913</v>
      </c>
      <c r="F230" s="25" t="s">
        <v>1066</v>
      </c>
      <c r="G230" s="25" t="s">
        <v>1475</v>
      </c>
      <c r="H230" s="25" t="s">
        <v>1476</v>
      </c>
      <c r="I230" s="25" t="s">
        <v>1474</v>
      </c>
      <c r="J230" s="25" t="s">
        <v>1474</v>
      </c>
      <c r="K230" s="25">
        <v>1</v>
      </c>
      <c r="L230" s="25">
        <v>2023</v>
      </c>
      <c r="M230" s="25" t="s">
        <v>1477</v>
      </c>
      <c r="N230" s="25" t="s">
        <v>1478</v>
      </c>
      <c r="O230" s="25" t="s">
        <v>1479</v>
      </c>
      <c r="P230" s="25">
        <v>20</v>
      </c>
      <c r="Q230" s="25">
        <v>1</v>
      </c>
      <c r="R230" s="25" t="s">
        <v>1060</v>
      </c>
      <c r="S230" s="25" t="s">
        <v>589</v>
      </c>
      <c r="T230" s="49">
        <v>2023</v>
      </c>
      <c r="U230" s="49">
        <v>45078</v>
      </c>
      <c r="V230" s="25">
        <v>18</v>
      </c>
      <c r="W230" s="25"/>
      <c r="X230" s="25"/>
      <c r="Y230" s="25"/>
      <c r="Z230" s="25"/>
      <c r="AA230" s="25">
        <v>750</v>
      </c>
      <c r="AB230" s="25">
        <v>120</v>
      </c>
      <c r="AC230" s="25" t="s">
        <v>139</v>
      </c>
      <c r="AD230" s="25" t="s">
        <v>139</v>
      </c>
      <c r="AE230" s="25" t="s">
        <v>141</v>
      </c>
      <c r="AF230" s="25" t="s">
        <v>141</v>
      </c>
      <c r="AG230" s="25" t="s">
        <v>139</v>
      </c>
      <c r="AH230" s="25" t="s">
        <v>141</v>
      </c>
      <c r="AI230" s="25" t="s">
        <v>1252</v>
      </c>
      <c r="AJ230" s="25" t="s">
        <v>141</v>
      </c>
      <c r="AK230" s="25" t="s">
        <v>1253</v>
      </c>
      <c r="AL230" s="25" t="s">
        <v>326</v>
      </c>
      <c r="AM230" s="50">
        <v>13571486183</v>
      </c>
    </row>
    <row r="231" s="8" customFormat="1" ht="38.1" customHeight="1" spans="1:39">
      <c r="A231" s="23">
        <v>4</v>
      </c>
      <c r="B231" s="71"/>
      <c r="C231" s="24" t="s">
        <v>1480</v>
      </c>
      <c r="D231" s="36" t="s">
        <v>1481</v>
      </c>
      <c r="E231" s="25" t="s">
        <v>913</v>
      </c>
      <c r="F231" s="25" t="s">
        <v>458</v>
      </c>
      <c r="G231" s="25" t="s">
        <v>1482</v>
      </c>
      <c r="H231" s="25" t="s">
        <v>1261</v>
      </c>
      <c r="I231" s="25" t="s">
        <v>821</v>
      </c>
      <c r="J231" s="25" t="s">
        <v>1483</v>
      </c>
      <c r="K231" s="25" t="s">
        <v>417</v>
      </c>
      <c r="L231" s="25" t="s">
        <v>201</v>
      </c>
      <c r="M231" s="25" t="s">
        <v>1484</v>
      </c>
      <c r="N231" s="25" t="s">
        <v>1264</v>
      </c>
      <c r="O231" s="25" t="s">
        <v>735</v>
      </c>
      <c r="P231" s="25" t="s">
        <v>205</v>
      </c>
      <c r="Q231" s="25" t="s">
        <v>206</v>
      </c>
      <c r="R231" s="25" t="s">
        <v>1485</v>
      </c>
      <c r="S231" s="25" t="s">
        <v>736</v>
      </c>
      <c r="T231" s="49" t="s">
        <v>453</v>
      </c>
      <c r="U231" s="49" t="s">
        <v>454</v>
      </c>
      <c r="V231" s="25">
        <v>50</v>
      </c>
      <c r="W231" s="25"/>
      <c r="X231" s="25"/>
      <c r="Y231" s="25"/>
      <c r="Z231" s="25"/>
      <c r="AA231" s="25">
        <v>451</v>
      </c>
      <c r="AB231" s="25">
        <v>142</v>
      </c>
      <c r="AC231" s="25" t="s">
        <v>139</v>
      </c>
      <c r="AD231" s="25" t="s">
        <v>139</v>
      </c>
      <c r="AE231" s="25"/>
      <c r="AF231" s="25" t="s">
        <v>141</v>
      </c>
      <c r="AG231" s="25" t="s">
        <v>141</v>
      </c>
      <c r="AH231" s="25" t="s">
        <v>139</v>
      </c>
      <c r="AI231" s="25"/>
      <c r="AJ231" s="25" t="s">
        <v>139</v>
      </c>
      <c r="AK231" s="25"/>
      <c r="AL231" s="25" t="s">
        <v>737</v>
      </c>
      <c r="AM231" s="50" t="s">
        <v>738</v>
      </c>
    </row>
    <row r="232" s="8" customFormat="1" ht="27" customHeight="1" spans="1:39">
      <c r="A232" s="23"/>
      <c r="B232" s="71" t="s">
        <v>60</v>
      </c>
      <c r="C232" s="24"/>
      <c r="D232" s="25"/>
      <c r="E232" s="25"/>
      <c r="F232" s="25"/>
      <c r="G232" s="25"/>
      <c r="H232" s="25"/>
      <c r="I232" s="25"/>
      <c r="J232" s="25"/>
      <c r="K232" s="25"/>
      <c r="L232" s="25"/>
      <c r="M232" s="25"/>
      <c r="N232" s="25"/>
      <c r="O232" s="25"/>
      <c r="P232" s="25"/>
      <c r="Q232" s="25"/>
      <c r="R232" s="25"/>
      <c r="S232" s="25"/>
      <c r="T232" s="49"/>
      <c r="U232" s="49"/>
      <c r="V232" s="25"/>
      <c r="W232" s="25"/>
      <c r="X232" s="25"/>
      <c r="Y232" s="25"/>
      <c r="Z232" s="25"/>
      <c r="AA232" s="25"/>
      <c r="AB232" s="25"/>
      <c r="AC232" s="25"/>
      <c r="AD232" s="25"/>
      <c r="AE232" s="25"/>
      <c r="AF232" s="25"/>
      <c r="AG232" s="25"/>
      <c r="AH232" s="25"/>
      <c r="AI232" s="25"/>
      <c r="AJ232" s="25"/>
      <c r="AK232" s="25"/>
      <c r="AL232" s="25"/>
      <c r="AM232" s="50"/>
    </row>
    <row r="233" s="8" customFormat="1" ht="25" customHeight="1" spans="1:39">
      <c r="A233" s="23"/>
      <c r="B233" s="27" t="s">
        <v>61</v>
      </c>
      <c r="C233" s="24"/>
      <c r="D233" s="25"/>
      <c r="E233" s="25"/>
      <c r="F233" s="25"/>
      <c r="G233" s="25"/>
      <c r="H233" s="25"/>
      <c r="I233" s="25"/>
      <c r="J233" s="25"/>
      <c r="K233" s="25"/>
      <c r="L233" s="25"/>
      <c r="M233" s="25"/>
      <c r="N233" s="25"/>
      <c r="O233" s="25"/>
      <c r="P233" s="25"/>
      <c r="Q233" s="25"/>
      <c r="R233" s="25"/>
      <c r="S233" s="25"/>
      <c r="T233" s="49"/>
      <c r="U233" s="49"/>
      <c r="V233" s="25"/>
      <c r="W233" s="25"/>
      <c r="X233" s="25"/>
      <c r="Y233" s="25"/>
      <c r="Z233" s="25"/>
      <c r="AA233" s="25"/>
      <c r="AB233" s="25"/>
      <c r="AC233" s="25"/>
      <c r="AD233" s="25"/>
      <c r="AE233" s="25"/>
      <c r="AF233" s="25"/>
      <c r="AG233" s="25"/>
      <c r="AH233" s="25"/>
      <c r="AI233" s="25"/>
      <c r="AJ233" s="25"/>
      <c r="AK233" s="25"/>
      <c r="AL233" s="25"/>
      <c r="AM233" s="50"/>
    </row>
    <row r="234" s="8" customFormat="1" ht="27" customHeight="1" spans="1:39">
      <c r="A234" s="23"/>
      <c r="B234" s="59" t="s">
        <v>62</v>
      </c>
      <c r="C234" s="24"/>
      <c r="D234" s="25" t="s">
        <v>1486</v>
      </c>
      <c r="E234" s="25"/>
      <c r="F234" s="25"/>
      <c r="G234" s="25"/>
      <c r="H234" s="25"/>
      <c r="I234" s="25"/>
      <c r="J234" s="25"/>
      <c r="K234" s="25"/>
      <c r="L234" s="25"/>
      <c r="M234" s="25"/>
      <c r="N234" s="25"/>
      <c r="O234" s="25"/>
      <c r="P234" s="25"/>
      <c r="Q234" s="25"/>
      <c r="R234" s="25"/>
      <c r="S234" s="25"/>
      <c r="T234" s="49"/>
      <c r="U234" s="49"/>
      <c r="V234" s="25">
        <f>SUM(V235:V264)</f>
        <v>575</v>
      </c>
      <c r="W234" s="25">
        <f>SUM(W241:W264)</f>
        <v>0</v>
      </c>
      <c r="X234" s="25">
        <f>SUM(X241:X264)</f>
        <v>0</v>
      </c>
      <c r="Y234" s="25">
        <f>SUM(Y241:Y264)</f>
        <v>0</v>
      </c>
      <c r="Z234" s="25">
        <f>SUM(Z241:Z264)</f>
        <v>0</v>
      </c>
      <c r="AA234" s="25"/>
      <c r="AB234" s="25"/>
      <c r="AC234" s="25"/>
      <c r="AD234" s="25"/>
      <c r="AE234" s="25"/>
      <c r="AF234" s="25"/>
      <c r="AG234" s="25"/>
      <c r="AH234" s="25"/>
      <c r="AI234" s="25"/>
      <c r="AJ234" s="25"/>
      <c r="AK234" s="25"/>
      <c r="AL234" s="25"/>
      <c r="AM234" s="50"/>
    </row>
    <row r="235" s="8" customFormat="1" ht="57" customHeight="1" spans="1:39">
      <c r="A235" s="23">
        <v>1</v>
      </c>
      <c r="B235" s="59"/>
      <c r="C235" s="30" t="s">
        <v>1487</v>
      </c>
      <c r="D235" s="53" t="s">
        <v>1488</v>
      </c>
      <c r="E235" s="53" t="s">
        <v>126</v>
      </c>
      <c r="F235" s="31" t="s">
        <v>127</v>
      </c>
      <c r="G235" s="31" t="s">
        <v>1489</v>
      </c>
      <c r="H235" s="31" t="s">
        <v>789</v>
      </c>
      <c r="I235" s="31" t="s">
        <v>1490</v>
      </c>
      <c r="J235" s="31" t="s">
        <v>1491</v>
      </c>
      <c r="K235" s="31" t="s">
        <v>843</v>
      </c>
      <c r="L235" s="31" t="s">
        <v>1373</v>
      </c>
      <c r="M235" s="31" t="s">
        <v>1492</v>
      </c>
      <c r="N235" s="31" t="s">
        <v>1493</v>
      </c>
      <c r="O235" s="31" t="s">
        <v>1494</v>
      </c>
      <c r="P235" s="31" t="s">
        <v>1392</v>
      </c>
      <c r="Q235" s="65" t="s">
        <v>423</v>
      </c>
      <c r="R235" s="31" t="s">
        <v>1460</v>
      </c>
      <c r="S235" s="31" t="s">
        <v>1061</v>
      </c>
      <c r="T235" s="44">
        <v>44986</v>
      </c>
      <c r="U235" s="44">
        <v>45078</v>
      </c>
      <c r="V235" s="31">
        <v>50</v>
      </c>
      <c r="W235" s="31"/>
      <c r="X235" s="31">
        <v>0</v>
      </c>
      <c r="Y235" s="31">
        <v>0</v>
      </c>
      <c r="Z235" s="31">
        <v>0</v>
      </c>
      <c r="AA235" s="31">
        <v>335</v>
      </c>
      <c r="AB235" s="31">
        <v>85</v>
      </c>
      <c r="AC235" s="31" t="s">
        <v>141</v>
      </c>
      <c r="AD235" s="31" t="s">
        <v>141</v>
      </c>
      <c r="AE235" s="31" t="s">
        <v>698</v>
      </c>
      <c r="AF235" s="31"/>
      <c r="AG235" s="31" t="s">
        <v>139</v>
      </c>
      <c r="AH235" s="31" t="s">
        <v>139</v>
      </c>
      <c r="AI235" s="31" t="s">
        <v>1062</v>
      </c>
      <c r="AJ235" s="31" t="s">
        <v>139</v>
      </c>
      <c r="AK235" s="31" t="s">
        <v>1063</v>
      </c>
      <c r="AL235" s="31" t="s">
        <v>1393</v>
      </c>
      <c r="AM235" s="29">
        <v>15129699098</v>
      </c>
    </row>
    <row r="236" s="8" customFormat="1" ht="57" customHeight="1" spans="1:39">
      <c r="A236" s="23">
        <v>2</v>
      </c>
      <c r="B236" s="59"/>
      <c r="C236" s="30" t="s">
        <v>1495</v>
      </c>
      <c r="D236" s="53" t="s">
        <v>1496</v>
      </c>
      <c r="E236" s="53" t="s">
        <v>126</v>
      </c>
      <c r="F236" s="31" t="s">
        <v>412</v>
      </c>
      <c r="G236" s="31" t="s">
        <v>1497</v>
      </c>
      <c r="H236" s="31" t="s">
        <v>1498</v>
      </c>
      <c r="I236" s="31" t="s">
        <v>1499</v>
      </c>
      <c r="J236" s="31" t="s">
        <v>416</v>
      </c>
      <c r="K236" s="31" t="s">
        <v>417</v>
      </c>
      <c r="L236" s="31" t="s">
        <v>418</v>
      </c>
      <c r="M236" s="31" t="s">
        <v>636</v>
      </c>
      <c r="N236" s="31"/>
      <c r="O236" s="31" t="s">
        <v>1500</v>
      </c>
      <c r="P236" s="31" t="s">
        <v>1501</v>
      </c>
      <c r="Q236" s="65" t="s">
        <v>423</v>
      </c>
      <c r="R236" s="31" t="s">
        <v>1460</v>
      </c>
      <c r="S236" s="31" t="s">
        <v>1461</v>
      </c>
      <c r="T236" s="44">
        <v>44927</v>
      </c>
      <c r="U236" s="44">
        <v>45170</v>
      </c>
      <c r="V236" s="31">
        <v>45</v>
      </c>
      <c r="W236" s="31"/>
      <c r="X236" s="31">
        <v>0</v>
      </c>
      <c r="Y236" s="31">
        <v>0</v>
      </c>
      <c r="Z236" s="31">
        <v>0</v>
      </c>
      <c r="AA236" s="31">
        <v>276</v>
      </c>
      <c r="AB236" s="31">
        <v>155</v>
      </c>
      <c r="AC236" s="31" t="s">
        <v>139</v>
      </c>
      <c r="AD236" s="31" t="s">
        <v>139</v>
      </c>
      <c r="AE236" s="31" t="s">
        <v>141</v>
      </c>
      <c r="AF236" s="31" t="s">
        <v>139</v>
      </c>
      <c r="AG236" s="31" t="s">
        <v>141</v>
      </c>
      <c r="AH236" s="31" t="s">
        <v>139</v>
      </c>
      <c r="AI236" s="31"/>
      <c r="AJ236" s="31" t="s">
        <v>139</v>
      </c>
      <c r="AK236" s="31"/>
      <c r="AL236" s="31" t="s">
        <v>425</v>
      </c>
      <c r="AM236" s="29">
        <v>15109161908</v>
      </c>
    </row>
    <row r="237" s="8" customFormat="1" ht="57" customHeight="1" spans="1:39">
      <c r="A237" s="23">
        <v>3</v>
      </c>
      <c r="B237" s="59"/>
      <c r="C237" s="30" t="s">
        <v>1502</v>
      </c>
      <c r="D237" s="53" t="s">
        <v>1503</v>
      </c>
      <c r="E237" s="53" t="s">
        <v>126</v>
      </c>
      <c r="F237" s="31" t="s">
        <v>167</v>
      </c>
      <c r="G237" s="31" t="s">
        <v>1504</v>
      </c>
      <c r="H237" s="31" t="s">
        <v>789</v>
      </c>
      <c r="I237" s="31" t="s">
        <v>1505</v>
      </c>
      <c r="J237" s="31" t="s">
        <v>1506</v>
      </c>
      <c r="K237" s="31" t="s">
        <v>1507</v>
      </c>
      <c r="L237" s="31" t="s">
        <v>792</v>
      </c>
      <c r="M237" s="31" t="s">
        <v>1220</v>
      </c>
      <c r="N237" s="31" t="s">
        <v>1508</v>
      </c>
      <c r="O237" s="31" t="s">
        <v>1509</v>
      </c>
      <c r="P237" s="31" t="s">
        <v>1392</v>
      </c>
      <c r="Q237" s="65">
        <v>1</v>
      </c>
      <c r="R237" s="31" t="s">
        <v>137</v>
      </c>
      <c r="S237" s="31" t="s">
        <v>795</v>
      </c>
      <c r="T237" s="44">
        <v>44986</v>
      </c>
      <c r="U237" s="44">
        <v>45139</v>
      </c>
      <c r="V237" s="31">
        <v>30</v>
      </c>
      <c r="W237" s="31"/>
      <c r="X237" s="31"/>
      <c r="Y237" s="31"/>
      <c r="Z237" s="31"/>
      <c r="AA237" s="31">
        <v>631</v>
      </c>
      <c r="AB237" s="31">
        <v>159</v>
      </c>
      <c r="AC237" s="31" t="s">
        <v>141</v>
      </c>
      <c r="AD237" s="31" t="s">
        <v>139</v>
      </c>
      <c r="AE237" s="31" t="s">
        <v>141</v>
      </c>
      <c r="AF237" s="31"/>
      <c r="AG237" s="31" t="s">
        <v>141</v>
      </c>
      <c r="AH237" s="31" t="s">
        <v>139</v>
      </c>
      <c r="AI237" s="31" t="s">
        <v>1062</v>
      </c>
      <c r="AJ237" s="31" t="s">
        <v>139</v>
      </c>
      <c r="AK237" s="31" t="s">
        <v>1063</v>
      </c>
      <c r="AL237" s="31" t="s">
        <v>173</v>
      </c>
      <c r="AM237" s="29">
        <v>15129938298</v>
      </c>
    </row>
    <row r="238" s="8" customFormat="1" ht="57" customHeight="1" spans="1:39">
      <c r="A238" s="23">
        <v>4</v>
      </c>
      <c r="B238" s="59"/>
      <c r="C238" s="30" t="s">
        <v>1510</v>
      </c>
      <c r="D238" s="53" t="s">
        <v>1511</v>
      </c>
      <c r="E238" s="53" t="s">
        <v>504</v>
      </c>
      <c r="F238" s="31" t="s">
        <v>1512</v>
      </c>
      <c r="G238" s="31" t="s">
        <v>1513</v>
      </c>
      <c r="H238" s="31" t="s">
        <v>1514</v>
      </c>
      <c r="I238" s="31" t="s">
        <v>1515</v>
      </c>
      <c r="J238" s="31" t="s">
        <v>1516</v>
      </c>
      <c r="K238" s="31" t="s">
        <v>417</v>
      </c>
      <c r="L238" s="31" t="s">
        <v>804</v>
      </c>
      <c r="M238" s="31" t="s">
        <v>1517</v>
      </c>
      <c r="N238" s="31" t="s">
        <v>1518</v>
      </c>
      <c r="O238" s="31" t="s">
        <v>1519</v>
      </c>
      <c r="P238" s="31" t="s">
        <v>825</v>
      </c>
      <c r="Q238" s="65" t="s">
        <v>206</v>
      </c>
      <c r="R238" s="31" t="s">
        <v>249</v>
      </c>
      <c r="S238" s="31" t="s">
        <v>1520</v>
      </c>
      <c r="T238" s="44">
        <v>44927</v>
      </c>
      <c r="U238" s="44">
        <v>45261</v>
      </c>
      <c r="V238" s="31">
        <v>150</v>
      </c>
      <c r="W238" s="31"/>
      <c r="X238" s="31"/>
      <c r="Y238" s="31"/>
      <c r="Z238" s="31"/>
      <c r="AA238" s="31">
        <v>4603</v>
      </c>
      <c r="AB238" s="31">
        <v>1031</v>
      </c>
      <c r="AC238" s="31" t="s">
        <v>139</v>
      </c>
      <c r="AD238" s="31" t="s">
        <v>139</v>
      </c>
      <c r="AE238" s="31"/>
      <c r="AF238" s="31" t="s">
        <v>141</v>
      </c>
      <c r="AG238" s="31" t="s">
        <v>141</v>
      </c>
      <c r="AH238" s="31" t="s">
        <v>139</v>
      </c>
      <c r="AI238" s="31" t="s">
        <v>1240</v>
      </c>
      <c r="AJ238" s="31" t="s">
        <v>139</v>
      </c>
      <c r="AK238" s="31" t="s">
        <v>1063</v>
      </c>
      <c r="AL238" s="31" t="s">
        <v>1521</v>
      </c>
      <c r="AM238" s="29" t="s">
        <v>1522</v>
      </c>
    </row>
    <row r="239" s="8" customFormat="1" ht="57" customHeight="1" spans="1:39">
      <c r="A239" s="23">
        <v>5</v>
      </c>
      <c r="B239" s="59"/>
      <c r="C239" s="30" t="s">
        <v>1523</v>
      </c>
      <c r="D239" s="53" t="s">
        <v>1524</v>
      </c>
      <c r="E239" s="53" t="s">
        <v>126</v>
      </c>
      <c r="F239" s="31" t="s">
        <v>428</v>
      </c>
      <c r="G239" s="31" t="s">
        <v>1525</v>
      </c>
      <c r="H239" s="31" t="s">
        <v>1526</v>
      </c>
      <c r="I239" s="31" t="s">
        <v>1525</v>
      </c>
      <c r="J239" s="31" t="s">
        <v>416</v>
      </c>
      <c r="K239" s="31" t="s">
        <v>417</v>
      </c>
      <c r="L239" s="31" t="s">
        <v>418</v>
      </c>
      <c r="M239" s="31" t="s">
        <v>636</v>
      </c>
      <c r="N239" s="31"/>
      <c r="O239" s="31" t="s">
        <v>1527</v>
      </c>
      <c r="P239" s="31" t="s">
        <v>1501</v>
      </c>
      <c r="Q239" s="65" t="s">
        <v>423</v>
      </c>
      <c r="R239" s="31" t="s">
        <v>249</v>
      </c>
      <c r="S239" s="31" t="s">
        <v>941</v>
      </c>
      <c r="T239" s="44">
        <v>44927</v>
      </c>
      <c r="U239" s="44">
        <v>45170</v>
      </c>
      <c r="V239" s="31">
        <v>30</v>
      </c>
      <c r="W239" s="31"/>
      <c r="X239" s="31"/>
      <c r="Y239" s="31"/>
      <c r="Z239" s="31"/>
      <c r="AA239" s="31">
        <v>830</v>
      </c>
      <c r="AB239" s="31">
        <v>414</v>
      </c>
      <c r="AC239" s="31" t="s">
        <v>139</v>
      </c>
      <c r="AD239" s="31" t="s">
        <v>139</v>
      </c>
      <c r="AE239" s="31" t="s">
        <v>141</v>
      </c>
      <c r="AF239" s="31" t="s">
        <v>139</v>
      </c>
      <c r="AG239" s="31" t="s">
        <v>141</v>
      </c>
      <c r="AH239" s="31" t="s">
        <v>139</v>
      </c>
      <c r="AI239" s="31"/>
      <c r="AJ239" s="31" t="s">
        <v>139</v>
      </c>
      <c r="AK239" s="31"/>
      <c r="AL239" s="31" t="s">
        <v>942</v>
      </c>
      <c r="AM239" s="29">
        <v>17762167832</v>
      </c>
    </row>
    <row r="240" s="8" customFormat="1" ht="57" customHeight="1" spans="1:39">
      <c r="A240" s="23">
        <v>6</v>
      </c>
      <c r="B240" s="59"/>
      <c r="C240" s="30" t="s">
        <v>1528</v>
      </c>
      <c r="D240" s="53" t="s">
        <v>1529</v>
      </c>
      <c r="E240" s="53" t="s">
        <v>126</v>
      </c>
      <c r="F240" s="31" t="s">
        <v>458</v>
      </c>
      <c r="G240" s="31" t="s">
        <v>1530</v>
      </c>
      <c r="H240" s="31" t="s">
        <v>1261</v>
      </c>
      <c r="I240" s="31" t="s">
        <v>821</v>
      </c>
      <c r="J240" s="31" t="s">
        <v>1531</v>
      </c>
      <c r="K240" s="31" t="s">
        <v>417</v>
      </c>
      <c r="L240" s="31" t="s">
        <v>201</v>
      </c>
      <c r="M240" s="31" t="s">
        <v>480</v>
      </c>
      <c r="N240" s="31" t="s">
        <v>1264</v>
      </c>
      <c r="O240" s="31" t="s">
        <v>735</v>
      </c>
      <c r="P240" s="31" t="s">
        <v>205</v>
      </c>
      <c r="Q240" s="65" t="s">
        <v>206</v>
      </c>
      <c r="R240" s="31" t="s">
        <v>249</v>
      </c>
      <c r="S240" s="31" t="s">
        <v>736</v>
      </c>
      <c r="T240" s="44" t="s">
        <v>453</v>
      </c>
      <c r="U240" s="44" t="s">
        <v>454</v>
      </c>
      <c r="V240" s="31">
        <v>30</v>
      </c>
      <c r="W240" s="31"/>
      <c r="X240" s="31"/>
      <c r="Y240" s="31"/>
      <c r="Z240" s="31"/>
      <c r="AA240" s="31">
        <v>451</v>
      </c>
      <c r="AB240" s="31">
        <v>142</v>
      </c>
      <c r="AC240" s="31" t="s">
        <v>139</v>
      </c>
      <c r="AD240" s="31" t="s">
        <v>139</v>
      </c>
      <c r="AE240" s="31"/>
      <c r="AF240" s="31" t="s">
        <v>141</v>
      </c>
      <c r="AG240" s="31" t="s">
        <v>141</v>
      </c>
      <c r="AH240" s="31" t="s">
        <v>139</v>
      </c>
      <c r="AI240" s="31"/>
      <c r="AJ240" s="31" t="s">
        <v>139</v>
      </c>
      <c r="AK240" s="31"/>
      <c r="AL240" s="31" t="s">
        <v>737</v>
      </c>
      <c r="AM240" s="29" t="s">
        <v>738</v>
      </c>
    </row>
    <row r="241" s="8" customFormat="1" ht="49" customHeight="1" spans="1:39">
      <c r="A241" s="23">
        <v>7</v>
      </c>
      <c r="B241" s="59"/>
      <c r="C241" s="24" t="s">
        <v>1532</v>
      </c>
      <c r="D241" s="36" t="s">
        <v>1533</v>
      </c>
      <c r="E241" s="53" t="s">
        <v>126</v>
      </c>
      <c r="F241" s="25" t="s">
        <v>228</v>
      </c>
      <c r="G241" s="25" t="s">
        <v>1534</v>
      </c>
      <c r="H241" s="25" t="s">
        <v>1535</v>
      </c>
      <c r="I241" s="25"/>
      <c r="J241" s="25"/>
      <c r="K241" s="25"/>
      <c r="L241" s="25"/>
      <c r="M241" s="25"/>
      <c r="N241" s="25"/>
      <c r="O241" s="25"/>
      <c r="P241" s="25"/>
      <c r="Q241" s="25"/>
      <c r="R241" s="25" t="s">
        <v>1536</v>
      </c>
      <c r="S241" s="25" t="s">
        <v>1536</v>
      </c>
      <c r="T241" s="49">
        <v>2023</v>
      </c>
      <c r="U241" s="49"/>
      <c r="V241" s="25">
        <v>10</v>
      </c>
      <c r="W241" s="25"/>
      <c r="X241" s="25"/>
      <c r="Y241" s="25"/>
      <c r="Z241" s="25"/>
      <c r="AA241" s="25">
        <v>922</v>
      </c>
      <c r="AB241" s="25">
        <v>151</v>
      </c>
      <c r="AC241" s="25"/>
      <c r="AD241" s="25"/>
      <c r="AE241" s="25"/>
      <c r="AF241" s="25"/>
      <c r="AG241" s="25"/>
      <c r="AH241" s="25"/>
      <c r="AI241" s="25" t="s">
        <v>1063</v>
      </c>
      <c r="AJ241" s="25"/>
      <c r="AK241" s="25"/>
      <c r="AL241" s="25"/>
      <c r="AM241" s="50"/>
    </row>
    <row r="242" s="8" customFormat="1" ht="49" customHeight="1" spans="1:39">
      <c r="A242" s="23">
        <v>8</v>
      </c>
      <c r="B242" s="59"/>
      <c r="C242" s="24" t="s">
        <v>1537</v>
      </c>
      <c r="D242" s="36" t="s">
        <v>1533</v>
      </c>
      <c r="E242" s="53" t="s">
        <v>126</v>
      </c>
      <c r="F242" s="25" t="s">
        <v>223</v>
      </c>
      <c r="G242" s="25" t="s">
        <v>1534</v>
      </c>
      <c r="H242" s="25" t="s">
        <v>1535</v>
      </c>
      <c r="I242" s="25"/>
      <c r="J242" s="25"/>
      <c r="K242" s="25"/>
      <c r="L242" s="25"/>
      <c r="M242" s="25"/>
      <c r="N242" s="25"/>
      <c r="O242" s="25"/>
      <c r="P242" s="25"/>
      <c r="Q242" s="25"/>
      <c r="R242" s="25" t="s">
        <v>1536</v>
      </c>
      <c r="S242" s="25" t="s">
        <v>1536</v>
      </c>
      <c r="T242" s="49">
        <v>2023</v>
      </c>
      <c r="U242" s="49"/>
      <c r="V242" s="25">
        <v>10</v>
      </c>
      <c r="W242" s="25"/>
      <c r="X242" s="25"/>
      <c r="Y242" s="25"/>
      <c r="Z242" s="25"/>
      <c r="AA242" s="25">
        <v>956</v>
      </c>
      <c r="AB242" s="25">
        <v>234</v>
      </c>
      <c r="AC242" s="25"/>
      <c r="AD242" s="25"/>
      <c r="AE242" s="25"/>
      <c r="AF242" s="25"/>
      <c r="AG242" s="25"/>
      <c r="AH242" s="25"/>
      <c r="AI242" s="25" t="s">
        <v>1063</v>
      </c>
      <c r="AJ242" s="25"/>
      <c r="AK242" s="25"/>
      <c r="AL242" s="25"/>
      <c r="AM242" s="50"/>
    </row>
    <row r="243" s="8" customFormat="1" ht="49" customHeight="1" spans="1:39">
      <c r="A243" s="23">
        <v>9</v>
      </c>
      <c r="B243" s="59"/>
      <c r="C243" s="24" t="s">
        <v>1538</v>
      </c>
      <c r="D243" s="36" t="s">
        <v>1533</v>
      </c>
      <c r="E243" s="53" t="s">
        <v>126</v>
      </c>
      <c r="F243" s="25" t="s">
        <v>215</v>
      </c>
      <c r="G243" s="25" t="s">
        <v>1534</v>
      </c>
      <c r="H243" s="25" t="s">
        <v>1535</v>
      </c>
      <c r="I243" s="25"/>
      <c r="J243" s="25"/>
      <c r="K243" s="25"/>
      <c r="L243" s="25"/>
      <c r="M243" s="25"/>
      <c r="N243" s="25"/>
      <c r="O243" s="25"/>
      <c r="P243" s="25"/>
      <c r="Q243" s="25"/>
      <c r="R243" s="25" t="s">
        <v>1536</v>
      </c>
      <c r="S243" s="25" t="s">
        <v>1536</v>
      </c>
      <c r="T243" s="49">
        <v>2023</v>
      </c>
      <c r="U243" s="49"/>
      <c r="V243" s="25">
        <v>10</v>
      </c>
      <c r="W243" s="25"/>
      <c r="X243" s="25"/>
      <c r="Y243" s="25"/>
      <c r="Z243" s="25"/>
      <c r="AA243" s="25">
        <v>1577</v>
      </c>
      <c r="AB243" s="25">
        <v>405</v>
      </c>
      <c r="AC243" s="25"/>
      <c r="AD243" s="25"/>
      <c r="AE243" s="25"/>
      <c r="AF243" s="25"/>
      <c r="AG243" s="25"/>
      <c r="AH243" s="25"/>
      <c r="AI243" s="25" t="s">
        <v>1063</v>
      </c>
      <c r="AJ243" s="25"/>
      <c r="AK243" s="25"/>
      <c r="AL243" s="25"/>
      <c r="AM243" s="50"/>
    </row>
    <row r="244" s="8" customFormat="1" ht="49" customHeight="1" spans="1:39">
      <c r="A244" s="23">
        <v>10</v>
      </c>
      <c r="B244" s="59"/>
      <c r="C244" s="24" t="s">
        <v>1539</v>
      </c>
      <c r="D244" s="36" t="s">
        <v>1533</v>
      </c>
      <c r="E244" s="53" t="s">
        <v>126</v>
      </c>
      <c r="F244" s="25" t="s">
        <v>983</v>
      </c>
      <c r="G244" s="25" t="s">
        <v>1534</v>
      </c>
      <c r="H244" s="25" t="s">
        <v>1535</v>
      </c>
      <c r="I244" s="25"/>
      <c r="J244" s="25"/>
      <c r="K244" s="25"/>
      <c r="L244" s="25"/>
      <c r="M244" s="25"/>
      <c r="N244" s="25"/>
      <c r="O244" s="25"/>
      <c r="P244" s="25"/>
      <c r="Q244" s="25"/>
      <c r="R244" s="25" t="s">
        <v>1536</v>
      </c>
      <c r="S244" s="25" t="s">
        <v>1536</v>
      </c>
      <c r="T244" s="49">
        <v>2023</v>
      </c>
      <c r="U244" s="49"/>
      <c r="V244" s="25">
        <v>10</v>
      </c>
      <c r="W244" s="25"/>
      <c r="X244" s="25"/>
      <c r="Y244" s="25"/>
      <c r="Z244" s="25"/>
      <c r="AA244" s="25">
        <v>390</v>
      </c>
      <c r="AB244" s="25">
        <v>113</v>
      </c>
      <c r="AC244" s="25"/>
      <c r="AD244" s="25"/>
      <c r="AE244" s="25"/>
      <c r="AF244" s="25"/>
      <c r="AG244" s="25"/>
      <c r="AH244" s="25"/>
      <c r="AI244" s="25" t="s">
        <v>1063</v>
      </c>
      <c r="AJ244" s="25"/>
      <c r="AK244" s="25"/>
      <c r="AL244" s="25"/>
      <c r="AM244" s="50"/>
    </row>
    <row r="245" s="8" customFormat="1" ht="49" customHeight="1" spans="1:39">
      <c r="A245" s="23">
        <v>11</v>
      </c>
      <c r="B245" s="59"/>
      <c r="C245" s="24" t="s">
        <v>1540</v>
      </c>
      <c r="D245" s="36" t="s">
        <v>1533</v>
      </c>
      <c r="E245" s="53" t="s">
        <v>126</v>
      </c>
      <c r="F245" s="25" t="s">
        <v>177</v>
      </c>
      <c r="G245" s="25" t="s">
        <v>1534</v>
      </c>
      <c r="H245" s="25" t="s">
        <v>1535</v>
      </c>
      <c r="I245" s="25"/>
      <c r="J245" s="25"/>
      <c r="K245" s="25"/>
      <c r="L245" s="25"/>
      <c r="M245" s="25"/>
      <c r="N245" s="25"/>
      <c r="O245" s="25"/>
      <c r="P245" s="25"/>
      <c r="Q245" s="25"/>
      <c r="R245" s="25" t="s">
        <v>1536</v>
      </c>
      <c r="S245" s="25" t="s">
        <v>1536</v>
      </c>
      <c r="T245" s="49">
        <v>2023</v>
      </c>
      <c r="U245" s="49"/>
      <c r="V245" s="25">
        <v>10</v>
      </c>
      <c r="W245" s="25"/>
      <c r="X245" s="25"/>
      <c r="Y245" s="25"/>
      <c r="Z245" s="25"/>
      <c r="AA245" s="25">
        <v>301</v>
      </c>
      <c r="AB245" s="25">
        <v>127</v>
      </c>
      <c r="AC245" s="25"/>
      <c r="AD245" s="25"/>
      <c r="AE245" s="25"/>
      <c r="AF245" s="25"/>
      <c r="AG245" s="25"/>
      <c r="AH245" s="25"/>
      <c r="AI245" s="25" t="s">
        <v>1063</v>
      </c>
      <c r="AJ245" s="25"/>
      <c r="AK245" s="25"/>
      <c r="AL245" s="25"/>
      <c r="AM245" s="50"/>
    </row>
    <row r="246" s="8" customFormat="1" ht="49" customHeight="1" spans="1:39">
      <c r="A246" s="23">
        <v>12</v>
      </c>
      <c r="B246" s="59"/>
      <c r="C246" s="24" t="s">
        <v>1541</v>
      </c>
      <c r="D246" s="36" t="s">
        <v>1533</v>
      </c>
      <c r="E246" s="53" t="s">
        <v>126</v>
      </c>
      <c r="F246" s="25" t="s">
        <v>127</v>
      </c>
      <c r="G246" s="25" t="s">
        <v>1534</v>
      </c>
      <c r="H246" s="25" t="s">
        <v>1535</v>
      </c>
      <c r="I246" s="25"/>
      <c r="J246" s="25"/>
      <c r="K246" s="25"/>
      <c r="L246" s="25"/>
      <c r="M246" s="25"/>
      <c r="N246" s="25"/>
      <c r="O246" s="25"/>
      <c r="P246" s="25"/>
      <c r="Q246" s="25"/>
      <c r="R246" s="25" t="s">
        <v>1536</v>
      </c>
      <c r="S246" s="25" t="s">
        <v>1536</v>
      </c>
      <c r="T246" s="49">
        <v>2023</v>
      </c>
      <c r="U246" s="49"/>
      <c r="V246" s="25">
        <v>10</v>
      </c>
      <c r="W246" s="25"/>
      <c r="X246" s="25"/>
      <c r="Y246" s="25"/>
      <c r="Z246" s="25"/>
      <c r="AA246" s="25">
        <v>730</v>
      </c>
      <c r="AB246" s="25">
        <v>194</v>
      </c>
      <c r="AC246" s="25"/>
      <c r="AD246" s="25"/>
      <c r="AE246" s="25"/>
      <c r="AF246" s="25"/>
      <c r="AG246" s="25"/>
      <c r="AH246" s="25"/>
      <c r="AI246" s="25" t="s">
        <v>1063</v>
      </c>
      <c r="AJ246" s="25"/>
      <c r="AK246" s="25"/>
      <c r="AL246" s="25"/>
      <c r="AM246" s="50"/>
    </row>
    <row r="247" s="8" customFormat="1" ht="49" customHeight="1" spans="1:39">
      <c r="A247" s="23">
        <v>13</v>
      </c>
      <c r="B247" s="59"/>
      <c r="C247" s="24" t="s">
        <v>1542</v>
      </c>
      <c r="D247" s="36" t="s">
        <v>1533</v>
      </c>
      <c r="E247" s="53" t="s">
        <v>126</v>
      </c>
      <c r="F247" s="25" t="s">
        <v>264</v>
      </c>
      <c r="G247" s="25" t="s">
        <v>1534</v>
      </c>
      <c r="H247" s="25" t="s">
        <v>1535</v>
      </c>
      <c r="I247" s="25"/>
      <c r="J247" s="25"/>
      <c r="K247" s="25"/>
      <c r="L247" s="25"/>
      <c r="M247" s="25"/>
      <c r="N247" s="25"/>
      <c r="O247" s="25"/>
      <c r="P247" s="25"/>
      <c r="Q247" s="25"/>
      <c r="R247" s="25" t="s">
        <v>1536</v>
      </c>
      <c r="S247" s="25" t="s">
        <v>1536</v>
      </c>
      <c r="T247" s="49">
        <v>2023</v>
      </c>
      <c r="U247" s="49"/>
      <c r="V247" s="25">
        <v>10</v>
      </c>
      <c r="W247" s="25"/>
      <c r="X247" s="25"/>
      <c r="Y247" s="25"/>
      <c r="Z247" s="25"/>
      <c r="AA247" s="25">
        <v>572</v>
      </c>
      <c r="AB247" s="25">
        <v>223</v>
      </c>
      <c r="AC247" s="25"/>
      <c r="AD247" s="25"/>
      <c r="AE247" s="25"/>
      <c r="AF247" s="25"/>
      <c r="AG247" s="25"/>
      <c r="AH247" s="25"/>
      <c r="AI247" s="25" t="s">
        <v>1063</v>
      </c>
      <c r="AJ247" s="25"/>
      <c r="AK247" s="25"/>
      <c r="AL247" s="25"/>
      <c r="AM247" s="50"/>
    </row>
    <row r="248" s="8" customFormat="1" ht="49" customHeight="1" spans="1:39">
      <c r="A248" s="23">
        <v>14</v>
      </c>
      <c r="B248" s="59"/>
      <c r="C248" s="24" t="s">
        <v>1543</v>
      </c>
      <c r="D248" s="36" t="s">
        <v>1533</v>
      </c>
      <c r="E248" s="53" t="s">
        <v>126</v>
      </c>
      <c r="F248" s="25" t="s">
        <v>254</v>
      </c>
      <c r="G248" s="25" t="s">
        <v>1534</v>
      </c>
      <c r="H248" s="25" t="s">
        <v>1535</v>
      </c>
      <c r="I248" s="25"/>
      <c r="J248" s="25"/>
      <c r="K248" s="25"/>
      <c r="L248" s="25"/>
      <c r="M248" s="25"/>
      <c r="N248" s="25"/>
      <c r="O248" s="25"/>
      <c r="P248" s="25"/>
      <c r="Q248" s="25"/>
      <c r="R248" s="25" t="s">
        <v>1536</v>
      </c>
      <c r="S248" s="25" t="s">
        <v>1536</v>
      </c>
      <c r="T248" s="49">
        <v>2023</v>
      </c>
      <c r="U248" s="49"/>
      <c r="V248" s="25">
        <v>10</v>
      </c>
      <c r="W248" s="25"/>
      <c r="X248" s="25"/>
      <c r="Y248" s="25"/>
      <c r="Z248" s="25"/>
      <c r="AA248" s="25">
        <v>380</v>
      </c>
      <c r="AB248" s="25">
        <v>55</v>
      </c>
      <c r="AC248" s="25"/>
      <c r="AD248" s="25"/>
      <c r="AE248" s="25"/>
      <c r="AF248" s="25"/>
      <c r="AG248" s="25"/>
      <c r="AH248" s="25"/>
      <c r="AI248" s="25" t="s">
        <v>1063</v>
      </c>
      <c r="AJ248" s="25"/>
      <c r="AK248" s="25"/>
      <c r="AL248" s="25"/>
      <c r="AM248" s="50"/>
    </row>
    <row r="249" s="8" customFormat="1" ht="49" customHeight="1" spans="1:39">
      <c r="A249" s="23">
        <v>15</v>
      </c>
      <c r="B249" s="59"/>
      <c r="C249" s="24" t="s">
        <v>1544</v>
      </c>
      <c r="D249" s="36" t="s">
        <v>1533</v>
      </c>
      <c r="E249" s="53" t="s">
        <v>126</v>
      </c>
      <c r="F249" s="25" t="s">
        <v>259</v>
      </c>
      <c r="G249" s="25" t="s">
        <v>1534</v>
      </c>
      <c r="H249" s="25" t="s">
        <v>1535</v>
      </c>
      <c r="I249" s="25"/>
      <c r="J249" s="25"/>
      <c r="K249" s="25"/>
      <c r="L249" s="25"/>
      <c r="M249" s="25"/>
      <c r="N249" s="25"/>
      <c r="O249" s="25"/>
      <c r="P249" s="25"/>
      <c r="Q249" s="25"/>
      <c r="R249" s="25" t="s">
        <v>1536</v>
      </c>
      <c r="S249" s="25" t="s">
        <v>1536</v>
      </c>
      <c r="T249" s="49">
        <v>2023</v>
      </c>
      <c r="U249" s="49"/>
      <c r="V249" s="25">
        <v>10</v>
      </c>
      <c r="W249" s="25"/>
      <c r="X249" s="25"/>
      <c r="Y249" s="25"/>
      <c r="Z249" s="25"/>
      <c r="AA249" s="25">
        <v>595</v>
      </c>
      <c r="AB249" s="25">
        <v>158</v>
      </c>
      <c r="AC249" s="25"/>
      <c r="AD249" s="25"/>
      <c r="AE249" s="25"/>
      <c r="AF249" s="25"/>
      <c r="AG249" s="25"/>
      <c r="AH249" s="25"/>
      <c r="AI249" s="25" t="s">
        <v>1063</v>
      </c>
      <c r="AJ249" s="25"/>
      <c r="AK249" s="25"/>
      <c r="AL249" s="25"/>
      <c r="AM249" s="50"/>
    </row>
    <row r="250" s="8" customFormat="1" ht="49" customHeight="1" spans="1:39">
      <c r="A250" s="23">
        <v>16</v>
      </c>
      <c r="B250" s="59"/>
      <c r="C250" s="24" t="s">
        <v>1545</v>
      </c>
      <c r="D250" s="36" t="s">
        <v>1533</v>
      </c>
      <c r="E250" s="53" t="s">
        <v>126</v>
      </c>
      <c r="F250" s="25" t="s">
        <v>269</v>
      </c>
      <c r="G250" s="25" t="s">
        <v>1534</v>
      </c>
      <c r="H250" s="25" t="s">
        <v>1535</v>
      </c>
      <c r="I250" s="25"/>
      <c r="J250" s="25"/>
      <c r="K250" s="25"/>
      <c r="L250" s="25"/>
      <c r="M250" s="25"/>
      <c r="N250" s="25"/>
      <c r="O250" s="25"/>
      <c r="P250" s="25"/>
      <c r="Q250" s="25"/>
      <c r="R250" s="25" t="s">
        <v>1536</v>
      </c>
      <c r="S250" s="25" t="s">
        <v>1536</v>
      </c>
      <c r="T250" s="49">
        <v>2023</v>
      </c>
      <c r="U250" s="49"/>
      <c r="V250" s="25">
        <v>10</v>
      </c>
      <c r="W250" s="25"/>
      <c r="X250" s="25"/>
      <c r="Y250" s="25"/>
      <c r="Z250" s="25"/>
      <c r="AA250" s="25">
        <v>639</v>
      </c>
      <c r="AB250" s="25">
        <v>208</v>
      </c>
      <c r="AC250" s="25"/>
      <c r="AD250" s="25"/>
      <c r="AE250" s="25"/>
      <c r="AF250" s="25"/>
      <c r="AG250" s="25"/>
      <c r="AH250" s="25"/>
      <c r="AI250" s="25" t="s">
        <v>1063</v>
      </c>
      <c r="AJ250" s="25"/>
      <c r="AK250" s="25"/>
      <c r="AL250" s="25"/>
      <c r="AM250" s="50"/>
    </row>
    <row r="251" s="8" customFormat="1" ht="49" customHeight="1" spans="1:39">
      <c r="A251" s="23">
        <v>17</v>
      </c>
      <c r="B251" s="59"/>
      <c r="C251" s="24" t="s">
        <v>1546</v>
      </c>
      <c r="D251" s="36" t="s">
        <v>1533</v>
      </c>
      <c r="E251" s="53" t="s">
        <v>126</v>
      </c>
      <c r="F251" s="25" t="s">
        <v>275</v>
      </c>
      <c r="G251" s="25" t="s">
        <v>1534</v>
      </c>
      <c r="H251" s="25" t="s">
        <v>1535</v>
      </c>
      <c r="I251" s="25"/>
      <c r="J251" s="25"/>
      <c r="K251" s="25"/>
      <c r="L251" s="25"/>
      <c r="M251" s="25"/>
      <c r="N251" s="25"/>
      <c r="O251" s="25"/>
      <c r="P251" s="25"/>
      <c r="Q251" s="25"/>
      <c r="R251" s="25" t="s">
        <v>1536</v>
      </c>
      <c r="S251" s="25" t="s">
        <v>1536</v>
      </c>
      <c r="T251" s="49">
        <v>2023</v>
      </c>
      <c r="U251" s="49"/>
      <c r="V251" s="25">
        <v>10</v>
      </c>
      <c r="W251" s="25"/>
      <c r="X251" s="25"/>
      <c r="Y251" s="25"/>
      <c r="Z251" s="25"/>
      <c r="AA251" s="25">
        <v>683</v>
      </c>
      <c r="AB251" s="25">
        <v>286</v>
      </c>
      <c r="AC251" s="25"/>
      <c r="AD251" s="25"/>
      <c r="AE251" s="25"/>
      <c r="AF251" s="25"/>
      <c r="AG251" s="25"/>
      <c r="AH251" s="25"/>
      <c r="AI251" s="25" t="s">
        <v>1063</v>
      </c>
      <c r="AJ251" s="25"/>
      <c r="AK251" s="25"/>
      <c r="AL251" s="25"/>
      <c r="AM251" s="50"/>
    </row>
    <row r="252" s="8" customFormat="1" ht="49" customHeight="1" spans="1:39">
      <c r="A252" s="23">
        <v>18</v>
      </c>
      <c r="B252" s="59"/>
      <c r="C252" s="24" t="s">
        <v>1547</v>
      </c>
      <c r="D252" s="36" t="s">
        <v>1533</v>
      </c>
      <c r="E252" s="53" t="s">
        <v>126</v>
      </c>
      <c r="F252" s="25" t="s">
        <v>240</v>
      </c>
      <c r="G252" s="25" t="s">
        <v>1534</v>
      </c>
      <c r="H252" s="25" t="s">
        <v>1535</v>
      </c>
      <c r="I252" s="25"/>
      <c r="J252" s="25"/>
      <c r="K252" s="25"/>
      <c r="L252" s="25"/>
      <c r="M252" s="25"/>
      <c r="N252" s="25"/>
      <c r="O252" s="25"/>
      <c r="P252" s="25"/>
      <c r="Q252" s="25"/>
      <c r="R252" s="25" t="s">
        <v>1536</v>
      </c>
      <c r="S252" s="25" t="s">
        <v>1536</v>
      </c>
      <c r="T252" s="49">
        <v>2023</v>
      </c>
      <c r="U252" s="49"/>
      <c r="V252" s="25">
        <v>10</v>
      </c>
      <c r="W252" s="25"/>
      <c r="X252" s="25"/>
      <c r="Y252" s="25"/>
      <c r="Z252" s="25"/>
      <c r="AA252" s="25">
        <v>1145</v>
      </c>
      <c r="AB252" s="25">
        <v>91</v>
      </c>
      <c r="AC252" s="25"/>
      <c r="AD252" s="25"/>
      <c r="AE252" s="25"/>
      <c r="AF252" s="25"/>
      <c r="AG252" s="25"/>
      <c r="AH252" s="25"/>
      <c r="AI252" s="25" t="s">
        <v>1063</v>
      </c>
      <c r="AJ252" s="25"/>
      <c r="AK252" s="25"/>
      <c r="AL252" s="25"/>
      <c r="AM252" s="50"/>
    </row>
    <row r="253" s="8" customFormat="1" ht="49" customHeight="1" spans="1:39">
      <c r="A253" s="23">
        <v>19</v>
      </c>
      <c r="B253" s="59"/>
      <c r="C253" s="24" t="s">
        <v>1548</v>
      </c>
      <c r="D253" s="36" t="s">
        <v>1533</v>
      </c>
      <c r="E253" s="53" t="s">
        <v>126</v>
      </c>
      <c r="F253" s="25" t="s">
        <v>280</v>
      </c>
      <c r="G253" s="25" t="s">
        <v>1534</v>
      </c>
      <c r="H253" s="25" t="s">
        <v>1535</v>
      </c>
      <c r="I253" s="25"/>
      <c r="J253" s="25"/>
      <c r="K253" s="25"/>
      <c r="L253" s="25"/>
      <c r="M253" s="25"/>
      <c r="N253" s="25"/>
      <c r="O253" s="25"/>
      <c r="P253" s="25"/>
      <c r="Q253" s="25"/>
      <c r="R253" s="25" t="s">
        <v>1536</v>
      </c>
      <c r="S253" s="25" t="s">
        <v>1536</v>
      </c>
      <c r="T253" s="49">
        <v>2023</v>
      </c>
      <c r="U253" s="49"/>
      <c r="V253" s="25">
        <v>10</v>
      </c>
      <c r="W253" s="25"/>
      <c r="X253" s="25"/>
      <c r="Y253" s="25"/>
      <c r="Z253" s="25"/>
      <c r="AA253" s="25">
        <v>606</v>
      </c>
      <c r="AB253" s="25">
        <v>204</v>
      </c>
      <c r="AC253" s="25"/>
      <c r="AD253" s="25"/>
      <c r="AE253" s="25"/>
      <c r="AF253" s="25"/>
      <c r="AG253" s="25"/>
      <c r="AH253" s="25"/>
      <c r="AI253" s="25" t="s">
        <v>1063</v>
      </c>
      <c r="AJ253" s="25"/>
      <c r="AK253" s="25"/>
      <c r="AL253" s="25"/>
      <c r="AM253" s="50"/>
    </row>
    <row r="254" s="8" customFormat="1" ht="49" customHeight="1" spans="1:39">
      <c r="A254" s="23">
        <v>20</v>
      </c>
      <c r="B254" s="59"/>
      <c r="C254" s="24" t="s">
        <v>1549</v>
      </c>
      <c r="D254" s="36" t="s">
        <v>1533</v>
      </c>
      <c r="E254" s="53" t="s">
        <v>126</v>
      </c>
      <c r="F254" s="25" t="s">
        <v>299</v>
      </c>
      <c r="G254" s="25" t="s">
        <v>1534</v>
      </c>
      <c r="H254" s="25" t="s">
        <v>1535</v>
      </c>
      <c r="I254" s="25"/>
      <c r="J254" s="25"/>
      <c r="K254" s="25"/>
      <c r="L254" s="25"/>
      <c r="M254" s="25"/>
      <c r="N254" s="25"/>
      <c r="O254" s="25"/>
      <c r="P254" s="25"/>
      <c r="Q254" s="25"/>
      <c r="R254" s="25" t="s">
        <v>1536</v>
      </c>
      <c r="S254" s="25" t="s">
        <v>1536</v>
      </c>
      <c r="T254" s="49">
        <v>2023</v>
      </c>
      <c r="U254" s="49"/>
      <c r="V254" s="25">
        <v>10</v>
      </c>
      <c r="W254" s="25"/>
      <c r="X254" s="25"/>
      <c r="Y254" s="25"/>
      <c r="Z254" s="25"/>
      <c r="AA254" s="25">
        <v>428</v>
      </c>
      <c r="AB254" s="25">
        <v>198</v>
      </c>
      <c r="AC254" s="25"/>
      <c r="AD254" s="25"/>
      <c r="AE254" s="25"/>
      <c r="AF254" s="25"/>
      <c r="AG254" s="25"/>
      <c r="AH254" s="25"/>
      <c r="AI254" s="25" t="s">
        <v>1063</v>
      </c>
      <c r="AJ254" s="25"/>
      <c r="AK254" s="25"/>
      <c r="AL254" s="25"/>
      <c r="AM254" s="50"/>
    </row>
    <row r="255" s="8" customFormat="1" ht="49" customHeight="1" spans="1:39">
      <c r="A255" s="23">
        <v>21</v>
      </c>
      <c r="B255" s="59"/>
      <c r="C255" s="24" t="s">
        <v>1550</v>
      </c>
      <c r="D255" s="36" t="s">
        <v>1533</v>
      </c>
      <c r="E255" s="53" t="s">
        <v>126</v>
      </c>
      <c r="F255" s="25" t="s">
        <v>320</v>
      </c>
      <c r="G255" s="25" t="s">
        <v>1534</v>
      </c>
      <c r="H255" s="25" t="s">
        <v>1535</v>
      </c>
      <c r="I255" s="25"/>
      <c r="J255" s="25"/>
      <c r="K255" s="25"/>
      <c r="L255" s="25"/>
      <c r="M255" s="25"/>
      <c r="N255" s="25"/>
      <c r="O255" s="25"/>
      <c r="P255" s="25"/>
      <c r="Q255" s="25"/>
      <c r="R255" s="25" t="s">
        <v>1536</v>
      </c>
      <c r="S255" s="25" t="s">
        <v>1536</v>
      </c>
      <c r="T255" s="49">
        <v>2023</v>
      </c>
      <c r="U255" s="49"/>
      <c r="V255" s="25">
        <v>10</v>
      </c>
      <c r="W255" s="25"/>
      <c r="X255" s="25"/>
      <c r="Y255" s="25"/>
      <c r="Z255" s="25"/>
      <c r="AA255" s="25">
        <v>846</v>
      </c>
      <c r="AB255" s="25">
        <v>120</v>
      </c>
      <c r="AC255" s="25"/>
      <c r="AD255" s="25"/>
      <c r="AE255" s="25"/>
      <c r="AF255" s="25"/>
      <c r="AG255" s="25"/>
      <c r="AH255" s="25"/>
      <c r="AI255" s="25" t="s">
        <v>1063</v>
      </c>
      <c r="AJ255" s="25"/>
      <c r="AK255" s="25"/>
      <c r="AL255" s="25"/>
      <c r="AM255" s="50"/>
    </row>
    <row r="256" s="8" customFormat="1" ht="49" customHeight="1" spans="1:39">
      <c r="A256" s="23">
        <v>22</v>
      </c>
      <c r="B256" s="59"/>
      <c r="C256" s="24" t="s">
        <v>1551</v>
      </c>
      <c r="D256" s="36" t="s">
        <v>1533</v>
      </c>
      <c r="E256" s="53" t="s">
        <v>126</v>
      </c>
      <c r="F256" s="25" t="s">
        <v>340</v>
      </c>
      <c r="G256" s="25" t="s">
        <v>1534</v>
      </c>
      <c r="H256" s="25" t="s">
        <v>1535</v>
      </c>
      <c r="I256" s="25"/>
      <c r="J256" s="25"/>
      <c r="K256" s="25"/>
      <c r="L256" s="25"/>
      <c r="M256" s="25"/>
      <c r="N256" s="25"/>
      <c r="O256" s="25"/>
      <c r="P256" s="25"/>
      <c r="Q256" s="25"/>
      <c r="R256" s="25" t="s">
        <v>1536</v>
      </c>
      <c r="S256" s="25" t="s">
        <v>1536</v>
      </c>
      <c r="T256" s="49">
        <v>2023</v>
      </c>
      <c r="U256" s="49"/>
      <c r="V256" s="25">
        <v>10</v>
      </c>
      <c r="W256" s="25"/>
      <c r="X256" s="25"/>
      <c r="Y256" s="25"/>
      <c r="Z256" s="25"/>
      <c r="AA256" s="25">
        <v>874</v>
      </c>
      <c r="AB256" s="25">
        <v>361</v>
      </c>
      <c r="AC256" s="25"/>
      <c r="AD256" s="25"/>
      <c r="AE256" s="25"/>
      <c r="AF256" s="25"/>
      <c r="AG256" s="25"/>
      <c r="AH256" s="25"/>
      <c r="AI256" s="25" t="s">
        <v>1063</v>
      </c>
      <c r="AJ256" s="25"/>
      <c r="AK256" s="25"/>
      <c r="AL256" s="25"/>
      <c r="AM256" s="50"/>
    </row>
    <row r="257" s="8" customFormat="1" ht="49" customHeight="1" spans="1:39">
      <c r="A257" s="23">
        <v>23</v>
      </c>
      <c r="B257" s="59"/>
      <c r="C257" s="24" t="s">
        <v>1552</v>
      </c>
      <c r="D257" s="36" t="s">
        <v>1533</v>
      </c>
      <c r="E257" s="53" t="s">
        <v>126</v>
      </c>
      <c r="F257" s="25" t="s">
        <v>432</v>
      </c>
      <c r="G257" s="25" t="s">
        <v>1534</v>
      </c>
      <c r="H257" s="25" t="s">
        <v>1535</v>
      </c>
      <c r="I257" s="25"/>
      <c r="J257" s="25"/>
      <c r="K257" s="25"/>
      <c r="L257" s="25"/>
      <c r="M257" s="25"/>
      <c r="N257" s="25"/>
      <c r="O257" s="25"/>
      <c r="P257" s="25"/>
      <c r="Q257" s="25"/>
      <c r="R257" s="25" t="s">
        <v>1536</v>
      </c>
      <c r="S257" s="25" t="s">
        <v>1536</v>
      </c>
      <c r="T257" s="49">
        <v>2023</v>
      </c>
      <c r="U257" s="49"/>
      <c r="V257" s="25">
        <v>10</v>
      </c>
      <c r="W257" s="25"/>
      <c r="X257" s="25"/>
      <c r="Y257" s="25"/>
      <c r="Z257" s="25"/>
      <c r="AA257" s="25">
        <v>764</v>
      </c>
      <c r="AB257" s="25">
        <v>312</v>
      </c>
      <c r="AC257" s="25"/>
      <c r="AD257" s="25"/>
      <c r="AE257" s="25"/>
      <c r="AF257" s="25"/>
      <c r="AG257" s="25"/>
      <c r="AH257" s="25"/>
      <c r="AI257" s="25" t="s">
        <v>1063</v>
      </c>
      <c r="AJ257" s="25"/>
      <c r="AK257" s="25"/>
      <c r="AL257" s="25"/>
      <c r="AM257" s="50"/>
    </row>
    <row r="258" s="8" customFormat="1" ht="49" customHeight="1" spans="1:39">
      <c r="A258" s="23">
        <v>24</v>
      </c>
      <c r="B258" s="59"/>
      <c r="C258" s="24" t="s">
        <v>1553</v>
      </c>
      <c r="D258" s="36" t="s">
        <v>1533</v>
      </c>
      <c r="E258" s="53" t="s">
        <v>126</v>
      </c>
      <c r="F258" s="25" t="s">
        <v>412</v>
      </c>
      <c r="G258" s="25" t="s">
        <v>1534</v>
      </c>
      <c r="H258" s="25" t="s">
        <v>1535</v>
      </c>
      <c r="I258" s="25"/>
      <c r="J258" s="25"/>
      <c r="K258" s="25"/>
      <c r="L258" s="25"/>
      <c r="M258" s="25"/>
      <c r="N258" s="25"/>
      <c r="O258" s="25"/>
      <c r="P258" s="25"/>
      <c r="Q258" s="25"/>
      <c r="R258" s="25" t="s">
        <v>1536</v>
      </c>
      <c r="S258" s="25" t="s">
        <v>1536</v>
      </c>
      <c r="T258" s="49">
        <v>2023</v>
      </c>
      <c r="U258" s="49"/>
      <c r="V258" s="25">
        <v>10</v>
      </c>
      <c r="W258" s="25"/>
      <c r="X258" s="25"/>
      <c r="Y258" s="25"/>
      <c r="Z258" s="25"/>
      <c r="AA258" s="25">
        <v>1293</v>
      </c>
      <c r="AB258" s="25">
        <v>259</v>
      </c>
      <c r="AC258" s="25"/>
      <c r="AD258" s="25"/>
      <c r="AE258" s="25"/>
      <c r="AF258" s="25"/>
      <c r="AG258" s="25"/>
      <c r="AH258" s="25"/>
      <c r="AI258" s="25" t="s">
        <v>1063</v>
      </c>
      <c r="AJ258" s="25"/>
      <c r="AK258" s="25"/>
      <c r="AL258" s="25"/>
      <c r="AM258" s="50"/>
    </row>
    <row r="259" s="8" customFormat="1" ht="49" customHeight="1" spans="1:39">
      <c r="A259" s="23">
        <v>25</v>
      </c>
      <c r="B259" s="59"/>
      <c r="C259" s="24" t="s">
        <v>1554</v>
      </c>
      <c r="D259" s="36" t="s">
        <v>1533</v>
      </c>
      <c r="E259" s="53" t="s">
        <v>126</v>
      </c>
      <c r="F259" s="25" t="s">
        <v>428</v>
      </c>
      <c r="G259" s="25" t="s">
        <v>1534</v>
      </c>
      <c r="H259" s="25" t="s">
        <v>1535</v>
      </c>
      <c r="I259" s="25"/>
      <c r="J259" s="25"/>
      <c r="K259" s="25"/>
      <c r="L259" s="25"/>
      <c r="M259" s="25"/>
      <c r="N259" s="25"/>
      <c r="O259" s="25"/>
      <c r="P259" s="25"/>
      <c r="Q259" s="25"/>
      <c r="R259" s="25" t="s">
        <v>1536</v>
      </c>
      <c r="S259" s="25" t="s">
        <v>1536</v>
      </c>
      <c r="T259" s="49">
        <v>2023</v>
      </c>
      <c r="U259" s="49"/>
      <c r="V259" s="25">
        <v>10</v>
      </c>
      <c r="W259" s="25"/>
      <c r="X259" s="25"/>
      <c r="Y259" s="25"/>
      <c r="Z259" s="25"/>
      <c r="AA259" s="25">
        <v>915</v>
      </c>
      <c r="AB259" s="25">
        <v>414</v>
      </c>
      <c r="AC259" s="25"/>
      <c r="AD259" s="25"/>
      <c r="AE259" s="25"/>
      <c r="AF259" s="25"/>
      <c r="AG259" s="25"/>
      <c r="AH259" s="25"/>
      <c r="AI259" s="25" t="s">
        <v>1063</v>
      </c>
      <c r="AJ259" s="25"/>
      <c r="AK259" s="25"/>
      <c r="AL259" s="25"/>
      <c r="AM259" s="50"/>
    </row>
    <row r="260" s="8" customFormat="1" ht="49" customHeight="1" spans="1:39">
      <c r="A260" s="23">
        <v>26</v>
      </c>
      <c r="B260" s="59"/>
      <c r="C260" s="24" t="s">
        <v>1555</v>
      </c>
      <c r="D260" s="36" t="s">
        <v>1533</v>
      </c>
      <c r="E260" s="53" t="s">
        <v>126</v>
      </c>
      <c r="F260" s="25" t="s">
        <v>404</v>
      </c>
      <c r="G260" s="25" t="s">
        <v>1534</v>
      </c>
      <c r="H260" s="25" t="s">
        <v>1535</v>
      </c>
      <c r="I260" s="25"/>
      <c r="J260" s="25"/>
      <c r="K260" s="25"/>
      <c r="L260" s="25"/>
      <c r="M260" s="25"/>
      <c r="N260" s="25"/>
      <c r="O260" s="25"/>
      <c r="P260" s="25"/>
      <c r="Q260" s="25"/>
      <c r="R260" s="25" t="s">
        <v>1536</v>
      </c>
      <c r="S260" s="25" t="s">
        <v>1536</v>
      </c>
      <c r="T260" s="49">
        <v>2023</v>
      </c>
      <c r="U260" s="49"/>
      <c r="V260" s="25">
        <v>10</v>
      </c>
      <c r="W260" s="25"/>
      <c r="X260" s="25"/>
      <c r="Y260" s="25"/>
      <c r="Z260" s="25"/>
      <c r="AA260" s="25">
        <v>695</v>
      </c>
      <c r="AB260" s="25">
        <v>209</v>
      </c>
      <c r="AC260" s="25"/>
      <c r="AD260" s="25"/>
      <c r="AE260" s="25"/>
      <c r="AF260" s="25"/>
      <c r="AG260" s="25"/>
      <c r="AH260" s="25"/>
      <c r="AI260" s="25" t="s">
        <v>1063</v>
      </c>
      <c r="AJ260" s="25"/>
      <c r="AK260" s="25"/>
      <c r="AL260" s="25"/>
      <c r="AM260" s="50"/>
    </row>
    <row r="261" s="8" customFormat="1" ht="49" customHeight="1" spans="1:39">
      <c r="A261" s="23">
        <v>27</v>
      </c>
      <c r="B261" s="59"/>
      <c r="C261" s="24" t="s">
        <v>1556</v>
      </c>
      <c r="D261" s="36" t="s">
        <v>1533</v>
      </c>
      <c r="E261" s="53" t="s">
        <v>126</v>
      </c>
      <c r="F261" s="25" t="s">
        <v>1557</v>
      </c>
      <c r="G261" s="25" t="s">
        <v>1534</v>
      </c>
      <c r="H261" s="25" t="s">
        <v>1535</v>
      </c>
      <c r="I261" s="25"/>
      <c r="J261" s="25"/>
      <c r="K261" s="25"/>
      <c r="L261" s="25"/>
      <c r="M261" s="25"/>
      <c r="N261" s="25"/>
      <c r="O261" s="25"/>
      <c r="P261" s="25"/>
      <c r="Q261" s="25"/>
      <c r="R261" s="25" t="s">
        <v>1536</v>
      </c>
      <c r="S261" s="25" t="s">
        <v>1536</v>
      </c>
      <c r="T261" s="49">
        <v>2023</v>
      </c>
      <c r="U261" s="49"/>
      <c r="V261" s="25">
        <v>10</v>
      </c>
      <c r="W261" s="25"/>
      <c r="X261" s="25"/>
      <c r="Y261" s="25"/>
      <c r="Z261" s="25"/>
      <c r="AA261" s="25">
        <v>486</v>
      </c>
      <c r="AB261" s="25">
        <v>172</v>
      </c>
      <c r="AC261" s="25"/>
      <c r="AD261" s="25"/>
      <c r="AE261" s="25"/>
      <c r="AF261" s="25"/>
      <c r="AG261" s="25"/>
      <c r="AH261" s="25"/>
      <c r="AI261" s="25" t="s">
        <v>1063</v>
      </c>
      <c r="AJ261" s="25"/>
      <c r="AK261" s="25"/>
      <c r="AL261" s="25"/>
      <c r="AM261" s="50"/>
    </row>
    <row r="262" s="8" customFormat="1" ht="49" customHeight="1" spans="1:39">
      <c r="A262" s="23">
        <v>28</v>
      </c>
      <c r="B262" s="59"/>
      <c r="C262" s="24" t="s">
        <v>1558</v>
      </c>
      <c r="D262" s="36" t="s">
        <v>1533</v>
      </c>
      <c r="E262" s="53" t="s">
        <v>126</v>
      </c>
      <c r="F262" s="25" t="s">
        <v>1559</v>
      </c>
      <c r="G262" s="25" t="s">
        <v>1534</v>
      </c>
      <c r="H262" s="25" t="s">
        <v>1535</v>
      </c>
      <c r="I262" s="25"/>
      <c r="J262" s="25"/>
      <c r="K262" s="25"/>
      <c r="L262" s="25"/>
      <c r="M262" s="25"/>
      <c r="N262" s="25"/>
      <c r="O262" s="25"/>
      <c r="P262" s="25"/>
      <c r="Q262" s="25"/>
      <c r="R262" s="25" t="s">
        <v>1536</v>
      </c>
      <c r="S262" s="25" t="s">
        <v>1536</v>
      </c>
      <c r="T262" s="49">
        <v>2023</v>
      </c>
      <c r="U262" s="49"/>
      <c r="V262" s="25">
        <v>10</v>
      </c>
      <c r="W262" s="25"/>
      <c r="X262" s="25"/>
      <c r="Y262" s="25"/>
      <c r="Z262" s="25"/>
      <c r="AA262" s="25">
        <v>715</v>
      </c>
      <c r="AB262" s="25">
        <v>187</v>
      </c>
      <c r="AC262" s="25"/>
      <c r="AD262" s="25"/>
      <c r="AE262" s="25"/>
      <c r="AF262" s="25"/>
      <c r="AG262" s="25"/>
      <c r="AH262" s="25"/>
      <c r="AI262" s="25" t="s">
        <v>1063</v>
      </c>
      <c r="AJ262" s="25"/>
      <c r="AK262" s="25"/>
      <c r="AL262" s="25"/>
      <c r="AM262" s="50"/>
    </row>
    <row r="263" s="8" customFormat="1" ht="49" customHeight="1" spans="1:39">
      <c r="A263" s="23">
        <v>29</v>
      </c>
      <c r="B263" s="59"/>
      <c r="C263" s="24" t="s">
        <v>1560</v>
      </c>
      <c r="D263" s="36" t="s">
        <v>1533</v>
      </c>
      <c r="E263" s="53" t="s">
        <v>126</v>
      </c>
      <c r="F263" s="25" t="s">
        <v>1422</v>
      </c>
      <c r="G263" s="25" t="s">
        <v>1534</v>
      </c>
      <c r="H263" s="25" t="s">
        <v>1535</v>
      </c>
      <c r="I263" s="25"/>
      <c r="J263" s="25"/>
      <c r="K263" s="25"/>
      <c r="L263" s="25"/>
      <c r="M263" s="25"/>
      <c r="N263" s="25"/>
      <c r="O263" s="25"/>
      <c r="P263" s="25"/>
      <c r="Q263" s="25"/>
      <c r="R263" s="25" t="s">
        <v>1536</v>
      </c>
      <c r="S263" s="25" t="s">
        <v>1536</v>
      </c>
      <c r="T263" s="49">
        <v>2023</v>
      </c>
      <c r="U263" s="49"/>
      <c r="V263" s="25">
        <v>10</v>
      </c>
      <c r="W263" s="25"/>
      <c r="X263" s="25"/>
      <c r="Y263" s="25"/>
      <c r="Z263" s="25"/>
      <c r="AA263" s="25">
        <v>411</v>
      </c>
      <c r="AB263" s="25">
        <v>141</v>
      </c>
      <c r="AC263" s="25"/>
      <c r="AD263" s="25"/>
      <c r="AE263" s="25"/>
      <c r="AF263" s="25"/>
      <c r="AG263" s="25"/>
      <c r="AH263" s="25"/>
      <c r="AI263" s="25" t="s">
        <v>1063</v>
      </c>
      <c r="AJ263" s="25"/>
      <c r="AK263" s="25"/>
      <c r="AL263" s="25"/>
      <c r="AM263" s="50"/>
    </row>
    <row r="264" s="8" customFormat="1" ht="49" customHeight="1" spans="1:39">
      <c r="A264" s="23">
        <v>30</v>
      </c>
      <c r="B264" s="59"/>
      <c r="C264" s="24" t="s">
        <v>1561</v>
      </c>
      <c r="D264" s="36" t="s">
        <v>1533</v>
      </c>
      <c r="E264" s="53" t="s">
        <v>126</v>
      </c>
      <c r="F264" s="25" t="s">
        <v>1562</v>
      </c>
      <c r="G264" s="25" t="s">
        <v>1534</v>
      </c>
      <c r="H264" s="25" t="s">
        <v>1535</v>
      </c>
      <c r="I264" s="25"/>
      <c r="J264" s="25"/>
      <c r="K264" s="25"/>
      <c r="L264" s="25"/>
      <c r="M264" s="25"/>
      <c r="N264" s="25"/>
      <c r="O264" s="25"/>
      <c r="P264" s="25"/>
      <c r="Q264" s="25"/>
      <c r="R264" s="25" t="s">
        <v>1536</v>
      </c>
      <c r="S264" s="25" t="s">
        <v>1536</v>
      </c>
      <c r="T264" s="49">
        <v>2023</v>
      </c>
      <c r="U264" s="49"/>
      <c r="V264" s="25">
        <v>10</v>
      </c>
      <c r="W264" s="25"/>
      <c r="X264" s="25"/>
      <c r="Y264" s="25"/>
      <c r="Z264" s="25"/>
      <c r="AA264" s="25">
        <v>512</v>
      </c>
      <c r="AB264" s="25">
        <v>142</v>
      </c>
      <c r="AC264" s="25"/>
      <c r="AD264" s="25"/>
      <c r="AE264" s="25"/>
      <c r="AF264" s="25"/>
      <c r="AG264" s="25"/>
      <c r="AH264" s="25"/>
      <c r="AI264" s="25" t="s">
        <v>1063</v>
      </c>
      <c r="AJ264" s="25"/>
      <c r="AK264" s="25"/>
      <c r="AL264" s="25"/>
      <c r="AM264" s="50"/>
    </row>
    <row r="265" s="8" customFormat="1" ht="38.1" customHeight="1" spans="1:39">
      <c r="A265" s="23"/>
      <c r="B265" s="59" t="s">
        <v>63</v>
      </c>
      <c r="C265" s="24"/>
      <c r="D265" s="25" t="s">
        <v>1563</v>
      </c>
      <c r="E265" s="25"/>
      <c r="F265" s="25"/>
      <c r="G265" s="25"/>
      <c r="H265" s="25"/>
      <c r="I265" s="25"/>
      <c r="J265" s="25"/>
      <c r="K265" s="25"/>
      <c r="L265" s="25"/>
      <c r="M265" s="25"/>
      <c r="N265" s="25"/>
      <c r="O265" s="25"/>
      <c r="P265" s="25"/>
      <c r="Q265" s="25"/>
      <c r="R265" s="25"/>
      <c r="S265" s="25"/>
      <c r="T265" s="49"/>
      <c r="U265" s="49"/>
      <c r="V265" s="25">
        <f>SUM(V266:V288)</f>
        <v>3534.19</v>
      </c>
      <c r="W265" s="25">
        <f>SUM(W266:W288)</f>
        <v>0</v>
      </c>
      <c r="X265" s="25">
        <f>SUM(X266:X288)</f>
        <v>0</v>
      </c>
      <c r="Y265" s="25">
        <f>SUM(Y266:Y288)</f>
        <v>0</v>
      </c>
      <c r="Z265" s="25">
        <f>SUM(Z266:Z288)</f>
        <v>0</v>
      </c>
      <c r="AA265" s="25"/>
      <c r="AB265" s="25"/>
      <c r="AC265" s="25"/>
      <c r="AD265" s="25"/>
      <c r="AE265" s="25"/>
      <c r="AF265" s="25"/>
      <c r="AG265" s="25"/>
      <c r="AH265" s="25"/>
      <c r="AI265" s="25"/>
      <c r="AJ265" s="25"/>
      <c r="AK265" s="25"/>
      <c r="AL265" s="25"/>
      <c r="AM265" s="50"/>
    </row>
    <row r="266" s="8" customFormat="1" ht="38.1" customHeight="1" spans="1:39">
      <c r="A266" s="23">
        <v>1</v>
      </c>
      <c r="B266" s="59"/>
      <c r="C266" s="24" t="s">
        <v>1564</v>
      </c>
      <c r="D266" s="36" t="s">
        <v>1565</v>
      </c>
      <c r="E266" s="36"/>
      <c r="F266" s="25" t="s">
        <v>1566</v>
      </c>
      <c r="G266" s="25" t="s">
        <v>1567</v>
      </c>
      <c r="H266" s="25" t="s">
        <v>1371</v>
      </c>
      <c r="I266" s="25" t="s">
        <v>1565</v>
      </c>
      <c r="J266" s="25" t="s">
        <v>1565</v>
      </c>
      <c r="K266" s="25" t="s">
        <v>132</v>
      </c>
      <c r="L266" s="25" t="s">
        <v>1568</v>
      </c>
      <c r="M266" s="25" t="s">
        <v>1569</v>
      </c>
      <c r="N266" s="25" t="s">
        <v>1570</v>
      </c>
      <c r="O266" s="25" t="s">
        <v>1571</v>
      </c>
      <c r="P266" s="25" t="s">
        <v>976</v>
      </c>
      <c r="Q266" s="25" t="s">
        <v>248</v>
      </c>
      <c r="R266" s="25" t="s">
        <v>1376</v>
      </c>
      <c r="S266" s="25" t="s">
        <v>1572</v>
      </c>
      <c r="T266" s="49">
        <v>2023.3</v>
      </c>
      <c r="U266" s="49">
        <v>2023.12</v>
      </c>
      <c r="V266" s="25">
        <v>227.35</v>
      </c>
      <c r="W266" s="25"/>
      <c r="X266" s="25"/>
      <c r="Y266" s="25"/>
      <c r="Z266" s="25">
        <v>0</v>
      </c>
      <c r="AA266" s="25">
        <v>133</v>
      </c>
      <c r="AB266" s="25">
        <v>25</v>
      </c>
      <c r="AC266" s="25" t="s">
        <v>141</v>
      </c>
      <c r="AD266" s="25" t="s">
        <v>139</v>
      </c>
      <c r="AE266" s="25"/>
      <c r="AF266" s="25" t="s">
        <v>1573</v>
      </c>
      <c r="AG266" s="25" t="s">
        <v>141</v>
      </c>
      <c r="AH266" s="25" t="s">
        <v>139</v>
      </c>
      <c r="AI266" s="25" t="s">
        <v>139</v>
      </c>
      <c r="AJ266" s="25" t="s">
        <v>139</v>
      </c>
      <c r="AK266" s="25">
        <v>0</v>
      </c>
      <c r="AL266" s="86" t="s">
        <v>1574</v>
      </c>
      <c r="AM266" s="87">
        <v>18891603011</v>
      </c>
    </row>
    <row r="267" s="8" customFormat="1" ht="56" customHeight="1" spans="1:39">
      <c r="A267" s="23">
        <v>2</v>
      </c>
      <c r="B267" s="59"/>
      <c r="C267" s="24" t="s">
        <v>1575</v>
      </c>
      <c r="D267" s="36" t="s">
        <v>1576</v>
      </c>
      <c r="E267" s="36"/>
      <c r="F267" s="25" t="s">
        <v>1577</v>
      </c>
      <c r="G267" s="25" t="s">
        <v>1567</v>
      </c>
      <c r="H267" s="25" t="s">
        <v>1371</v>
      </c>
      <c r="I267" s="25" t="s">
        <v>1576</v>
      </c>
      <c r="J267" s="25" t="s">
        <v>1576</v>
      </c>
      <c r="K267" s="25" t="s">
        <v>132</v>
      </c>
      <c r="L267" s="25" t="s">
        <v>1568</v>
      </c>
      <c r="M267" s="25" t="s">
        <v>1569</v>
      </c>
      <c r="N267" s="25" t="s">
        <v>1570</v>
      </c>
      <c r="O267" s="25" t="s">
        <v>1571</v>
      </c>
      <c r="P267" s="25" t="s">
        <v>976</v>
      </c>
      <c r="Q267" s="25" t="s">
        <v>248</v>
      </c>
      <c r="R267" s="25" t="s">
        <v>1376</v>
      </c>
      <c r="S267" s="25" t="s">
        <v>1572</v>
      </c>
      <c r="T267" s="49">
        <v>2023.3</v>
      </c>
      <c r="U267" s="49">
        <v>2023.12</v>
      </c>
      <c r="V267" s="25">
        <v>75</v>
      </c>
      <c r="W267" s="25"/>
      <c r="X267" s="25"/>
      <c r="Y267" s="25"/>
      <c r="Z267" s="25">
        <v>0</v>
      </c>
      <c r="AA267" s="25">
        <v>411</v>
      </c>
      <c r="AB267" s="25">
        <v>31</v>
      </c>
      <c r="AC267" s="25" t="s">
        <v>141</v>
      </c>
      <c r="AD267" s="25" t="s">
        <v>139</v>
      </c>
      <c r="AE267" s="25" t="s">
        <v>1578</v>
      </c>
      <c r="AF267" s="25"/>
      <c r="AG267" s="25" t="s">
        <v>141</v>
      </c>
      <c r="AH267" s="25" t="s">
        <v>139</v>
      </c>
      <c r="AI267" s="25" t="s">
        <v>139</v>
      </c>
      <c r="AJ267" s="25" t="s">
        <v>139</v>
      </c>
      <c r="AK267" s="25">
        <v>0</v>
      </c>
      <c r="AL267" s="88"/>
      <c r="AM267" s="89"/>
    </row>
    <row r="268" s="8" customFormat="1" ht="38.1" customHeight="1" spans="1:39">
      <c r="A268" s="23">
        <v>3</v>
      </c>
      <c r="B268" s="59"/>
      <c r="C268" s="24" t="s">
        <v>1579</v>
      </c>
      <c r="D268" s="36" t="s">
        <v>1580</v>
      </c>
      <c r="E268" s="36"/>
      <c r="F268" s="25" t="s">
        <v>177</v>
      </c>
      <c r="G268" s="25" t="s">
        <v>1567</v>
      </c>
      <c r="H268" s="25" t="s">
        <v>1371</v>
      </c>
      <c r="I268" s="25" t="s">
        <v>1580</v>
      </c>
      <c r="J268" s="25" t="s">
        <v>1580</v>
      </c>
      <c r="K268" s="25" t="s">
        <v>132</v>
      </c>
      <c r="L268" s="25" t="s">
        <v>1568</v>
      </c>
      <c r="M268" s="25" t="s">
        <v>1569</v>
      </c>
      <c r="N268" s="25" t="s">
        <v>1570</v>
      </c>
      <c r="O268" s="25" t="s">
        <v>1571</v>
      </c>
      <c r="P268" s="25" t="s">
        <v>976</v>
      </c>
      <c r="Q268" s="25" t="s">
        <v>248</v>
      </c>
      <c r="R268" s="25" t="s">
        <v>1581</v>
      </c>
      <c r="S268" s="25" t="s">
        <v>1581</v>
      </c>
      <c r="T268" s="49">
        <v>2023.3</v>
      </c>
      <c r="U268" s="49">
        <v>2023.12</v>
      </c>
      <c r="V268" s="25">
        <v>192.4</v>
      </c>
      <c r="W268" s="25"/>
      <c r="X268" s="25"/>
      <c r="Y268" s="25"/>
      <c r="Z268" s="25"/>
      <c r="AA268" s="25">
        <v>3000</v>
      </c>
      <c r="AB268" s="25">
        <v>150</v>
      </c>
      <c r="AC268" s="25" t="s">
        <v>141</v>
      </c>
      <c r="AD268" s="25"/>
      <c r="AE268" s="25" t="s">
        <v>1578</v>
      </c>
      <c r="AF268" s="25" t="s">
        <v>140</v>
      </c>
      <c r="AG268" s="25" t="s">
        <v>141</v>
      </c>
      <c r="AH268" s="25" t="s">
        <v>139</v>
      </c>
      <c r="AI268" s="25" t="s">
        <v>139</v>
      </c>
      <c r="AJ268" s="25" t="s">
        <v>139</v>
      </c>
      <c r="AK268" s="25" t="s">
        <v>139</v>
      </c>
      <c r="AL268" s="90"/>
      <c r="AM268" s="91"/>
    </row>
    <row r="269" s="8" customFormat="1" ht="38.1" customHeight="1" spans="1:39">
      <c r="A269" s="23">
        <v>4</v>
      </c>
      <c r="B269" s="59"/>
      <c r="C269" s="24" t="s">
        <v>1582</v>
      </c>
      <c r="D269" s="36" t="s">
        <v>1583</v>
      </c>
      <c r="E269" s="36" t="s">
        <v>126</v>
      </c>
      <c r="F269" s="25" t="s">
        <v>157</v>
      </c>
      <c r="G269" s="25" t="s">
        <v>1584</v>
      </c>
      <c r="H269" s="25" t="s">
        <v>1371</v>
      </c>
      <c r="I269" s="25" t="s">
        <v>1585</v>
      </c>
      <c r="J269" s="25" t="s">
        <v>1586</v>
      </c>
      <c r="K269" s="25" t="s">
        <v>132</v>
      </c>
      <c r="L269" s="25" t="s">
        <v>1568</v>
      </c>
      <c r="M269" s="25" t="s">
        <v>1587</v>
      </c>
      <c r="N269" s="25" t="s">
        <v>1588</v>
      </c>
      <c r="O269" s="25" t="s">
        <v>1571</v>
      </c>
      <c r="P269" s="25" t="s">
        <v>976</v>
      </c>
      <c r="Q269" s="25" t="s">
        <v>248</v>
      </c>
      <c r="R269" s="25" t="s">
        <v>1376</v>
      </c>
      <c r="S269" s="25" t="s">
        <v>1572</v>
      </c>
      <c r="T269" s="49">
        <v>2023.3</v>
      </c>
      <c r="U269" s="49">
        <v>2023.12</v>
      </c>
      <c r="V269" s="25">
        <v>132.52</v>
      </c>
      <c r="W269" s="25"/>
      <c r="X269" s="25"/>
      <c r="Y269" s="25"/>
      <c r="Z269" s="25"/>
      <c r="AA269" s="25">
        <v>3061</v>
      </c>
      <c r="AB269" s="25">
        <v>32</v>
      </c>
      <c r="AC269" s="25" t="s">
        <v>141</v>
      </c>
      <c r="AD269" s="25" t="s">
        <v>139</v>
      </c>
      <c r="AE269" s="25" t="s">
        <v>1578</v>
      </c>
      <c r="AF269" s="25"/>
      <c r="AG269" s="25" t="s">
        <v>141</v>
      </c>
      <c r="AH269" s="25" t="s">
        <v>139</v>
      </c>
      <c r="AI269" s="25" t="s">
        <v>139</v>
      </c>
      <c r="AJ269" s="25" t="s">
        <v>139</v>
      </c>
      <c r="AK269" s="25" t="s">
        <v>139</v>
      </c>
      <c r="AL269" s="92" t="s">
        <v>1379</v>
      </c>
      <c r="AM269" s="93">
        <v>13992626979</v>
      </c>
    </row>
    <row r="270" s="8" customFormat="1" ht="38.1" customHeight="1" spans="1:39">
      <c r="A270" s="23">
        <v>5</v>
      </c>
      <c r="B270" s="59"/>
      <c r="C270" s="24" t="s">
        <v>1589</v>
      </c>
      <c r="D270" s="36" t="s">
        <v>1590</v>
      </c>
      <c r="E270" s="36" t="s">
        <v>126</v>
      </c>
      <c r="F270" s="25" t="s">
        <v>234</v>
      </c>
      <c r="G270" s="25" t="s">
        <v>1591</v>
      </c>
      <c r="H270" s="25" t="s">
        <v>1371</v>
      </c>
      <c r="I270" s="25" t="s">
        <v>1592</v>
      </c>
      <c r="J270" s="25" t="s">
        <v>1593</v>
      </c>
      <c r="K270" s="25" t="s">
        <v>132</v>
      </c>
      <c r="L270" s="25" t="s">
        <v>1568</v>
      </c>
      <c r="M270" s="25" t="s">
        <v>1594</v>
      </c>
      <c r="N270" s="25" t="s">
        <v>1595</v>
      </c>
      <c r="O270" s="25" t="s">
        <v>1596</v>
      </c>
      <c r="P270" s="25" t="s">
        <v>976</v>
      </c>
      <c r="Q270" s="25" t="s">
        <v>248</v>
      </c>
      <c r="R270" s="25" t="s">
        <v>1376</v>
      </c>
      <c r="S270" s="25" t="s">
        <v>1572</v>
      </c>
      <c r="T270" s="49">
        <v>2023.3</v>
      </c>
      <c r="U270" s="49">
        <v>2023.12</v>
      </c>
      <c r="V270" s="25">
        <v>78</v>
      </c>
      <c r="W270" s="25"/>
      <c r="X270" s="25"/>
      <c r="Y270" s="25"/>
      <c r="Z270" s="25"/>
      <c r="AA270" s="25">
        <v>5639</v>
      </c>
      <c r="AB270" s="25">
        <v>12</v>
      </c>
      <c r="AC270" s="25" t="s">
        <v>141</v>
      </c>
      <c r="AD270" s="25" t="s">
        <v>139</v>
      </c>
      <c r="AE270" s="25"/>
      <c r="AF270" s="25" t="s">
        <v>1573</v>
      </c>
      <c r="AG270" s="25" t="s">
        <v>139</v>
      </c>
      <c r="AH270" s="25" t="s">
        <v>139</v>
      </c>
      <c r="AI270" s="25" t="s">
        <v>139</v>
      </c>
      <c r="AJ270" s="25" t="s">
        <v>139</v>
      </c>
      <c r="AK270" s="25" t="s">
        <v>139</v>
      </c>
      <c r="AL270" s="92" t="s">
        <v>1379</v>
      </c>
      <c r="AM270" s="93">
        <v>13992626979</v>
      </c>
    </row>
    <row r="271" s="8" customFormat="1" ht="38.1" customHeight="1" spans="1:39">
      <c r="A271" s="23">
        <v>6</v>
      </c>
      <c r="B271" s="59"/>
      <c r="C271" s="24" t="s">
        <v>1597</v>
      </c>
      <c r="D271" s="36" t="s">
        <v>1598</v>
      </c>
      <c r="E271" s="36" t="s">
        <v>126</v>
      </c>
      <c r="F271" s="25" t="s">
        <v>215</v>
      </c>
      <c r="G271" s="25" t="s">
        <v>1584</v>
      </c>
      <c r="H271" s="25" t="s">
        <v>1371</v>
      </c>
      <c r="I271" s="25" t="s">
        <v>1599</v>
      </c>
      <c r="J271" s="25" t="s">
        <v>1600</v>
      </c>
      <c r="K271" s="25" t="s">
        <v>132</v>
      </c>
      <c r="L271" s="25" t="s">
        <v>1568</v>
      </c>
      <c r="M271" s="25" t="s">
        <v>1587</v>
      </c>
      <c r="N271" s="25" t="s">
        <v>1601</v>
      </c>
      <c r="O271" s="25" t="s">
        <v>1571</v>
      </c>
      <c r="P271" s="25" t="s">
        <v>976</v>
      </c>
      <c r="Q271" s="25" t="s">
        <v>248</v>
      </c>
      <c r="R271" s="25" t="s">
        <v>1376</v>
      </c>
      <c r="S271" s="25" t="s">
        <v>1572</v>
      </c>
      <c r="T271" s="49">
        <v>2023.3</v>
      </c>
      <c r="U271" s="49">
        <v>2023.12</v>
      </c>
      <c r="V271" s="25">
        <v>92.25</v>
      </c>
      <c r="W271" s="25"/>
      <c r="X271" s="25"/>
      <c r="Y271" s="25"/>
      <c r="Z271" s="25"/>
      <c r="AA271" s="25">
        <v>2510</v>
      </c>
      <c r="AB271" s="25">
        <v>38</v>
      </c>
      <c r="AC271" s="25" t="s">
        <v>141</v>
      </c>
      <c r="AD271" s="25" t="s">
        <v>139</v>
      </c>
      <c r="AE271" s="25" t="s">
        <v>1578</v>
      </c>
      <c r="AF271" s="25"/>
      <c r="AG271" s="25" t="s">
        <v>141</v>
      </c>
      <c r="AH271" s="25" t="s">
        <v>139</v>
      </c>
      <c r="AI271" s="25" t="s">
        <v>139</v>
      </c>
      <c r="AJ271" s="25" t="s">
        <v>139</v>
      </c>
      <c r="AK271" s="25" t="s">
        <v>139</v>
      </c>
      <c r="AL271" s="92" t="s">
        <v>1379</v>
      </c>
      <c r="AM271" s="93">
        <v>13992626979</v>
      </c>
    </row>
    <row r="272" s="8" customFormat="1" ht="38.1" customHeight="1" spans="1:39">
      <c r="A272" s="23">
        <v>7</v>
      </c>
      <c r="B272" s="59"/>
      <c r="C272" s="24" t="s">
        <v>1602</v>
      </c>
      <c r="D272" s="36" t="s">
        <v>1603</v>
      </c>
      <c r="E272" s="36" t="s">
        <v>126</v>
      </c>
      <c r="F272" s="25" t="s">
        <v>223</v>
      </c>
      <c r="G272" s="25" t="s">
        <v>1584</v>
      </c>
      <c r="H272" s="25" t="s">
        <v>1371</v>
      </c>
      <c r="I272" s="25" t="s">
        <v>1603</v>
      </c>
      <c r="J272" s="25" t="s">
        <v>1604</v>
      </c>
      <c r="K272" s="25" t="s">
        <v>132</v>
      </c>
      <c r="L272" s="25" t="s">
        <v>1568</v>
      </c>
      <c r="M272" s="25" t="s">
        <v>1587</v>
      </c>
      <c r="N272" s="25" t="s">
        <v>1605</v>
      </c>
      <c r="O272" s="25" t="s">
        <v>1571</v>
      </c>
      <c r="P272" s="25" t="s">
        <v>976</v>
      </c>
      <c r="Q272" s="25" t="s">
        <v>248</v>
      </c>
      <c r="R272" s="25" t="s">
        <v>1376</v>
      </c>
      <c r="S272" s="25" t="s">
        <v>1572</v>
      </c>
      <c r="T272" s="49">
        <v>2023.3</v>
      </c>
      <c r="U272" s="49">
        <v>2023.12</v>
      </c>
      <c r="V272" s="25">
        <v>189.25</v>
      </c>
      <c r="W272" s="25"/>
      <c r="X272" s="25"/>
      <c r="Y272" s="25"/>
      <c r="Z272" s="25"/>
      <c r="AA272" s="25">
        <v>210</v>
      </c>
      <c r="AB272" s="25">
        <v>13</v>
      </c>
      <c r="AC272" s="25" t="s">
        <v>141</v>
      </c>
      <c r="AD272" s="25" t="s">
        <v>139</v>
      </c>
      <c r="AE272" s="25" t="s">
        <v>1578</v>
      </c>
      <c r="AF272" s="25"/>
      <c r="AG272" s="25" t="s">
        <v>141</v>
      </c>
      <c r="AH272" s="25" t="s">
        <v>139</v>
      </c>
      <c r="AI272" s="25" t="s">
        <v>139</v>
      </c>
      <c r="AJ272" s="25" t="s">
        <v>139</v>
      </c>
      <c r="AK272" s="25" t="s">
        <v>139</v>
      </c>
      <c r="AL272" s="92" t="s">
        <v>1379</v>
      </c>
      <c r="AM272" s="93">
        <v>13992626979</v>
      </c>
    </row>
    <row r="273" s="8" customFormat="1" ht="38.1" customHeight="1" spans="1:39">
      <c r="A273" s="23">
        <v>8</v>
      </c>
      <c r="B273" s="59"/>
      <c r="C273" s="24" t="s">
        <v>1606</v>
      </c>
      <c r="D273" s="36" t="s">
        <v>1607</v>
      </c>
      <c r="E273" s="36" t="s">
        <v>126</v>
      </c>
      <c r="F273" s="25" t="s">
        <v>240</v>
      </c>
      <c r="G273" s="25" t="s">
        <v>1584</v>
      </c>
      <c r="H273" s="25" t="s">
        <v>1371</v>
      </c>
      <c r="I273" s="25" t="s">
        <v>1608</v>
      </c>
      <c r="J273" s="25" t="s">
        <v>1609</v>
      </c>
      <c r="K273" s="25" t="s">
        <v>132</v>
      </c>
      <c r="L273" s="25" t="s">
        <v>1568</v>
      </c>
      <c r="M273" s="25" t="s">
        <v>1587</v>
      </c>
      <c r="N273" s="25" t="s">
        <v>1610</v>
      </c>
      <c r="O273" s="25" t="s">
        <v>1571</v>
      </c>
      <c r="P273" s="25" t="s">
        <v>976</v>
      </c>
      <c r="Q273" s="25" t="s">
        <v>248</v>
      </c>
      <c r="R273" s="25" t="s">
        <v>1376</v>
      </c>
      <c r="S273" s="25" t="s">
        <v>1572</v>
      </c>
      <c r="T273" s="49">
        <v>2023.3</v>
      </c>
      <c r="U273" s="49">
        <v>2023.12</v>
      </c>
      <c r="V273" s="25">
        <v>175.01</v>
      </c>
      <c r="W273" s="25"/>
      <c r="X273" s="25"/>
      <c r="Y273" s="25"/>
      <c r="Z273" s="25"/>
      <c r="AA273" s="25">
        <v>930</v>
      </c>
      <c r="AB273" s="25">
        <v>55</v>
      </c>
      <c r="AC273" s="25" t="s">
        <v>141</v>
      </c>
      <c r="AD273" s="25" t="s">
        <v>139</v>
      </c>
      <c r="AE273" s="25" t="s">
        <v>1578</v>
      </c>
      <c r="AF273" s="25"/>
      <c r="AG273" s="25" t="s">
        <v>141</v>
      </c>
      <c r="AH273" s="25" t="s">
        <v>139</v>
      </c>
      <c r="AI273" s="25" t="s">
        <v>139</v>
      </c>
      <c r="AJ273" s="25" t="s">
        <v>139</v>
      </c>
      <c r="AK273" s="25" t="s">
        <v>139</v>
      </c>
      <c r="AL273" s="92" t="s">
        <v>1379</v>
      </c>
      <c r="AM273" s="93">
        <v>13992626979</v>
      </c>
    </row>
    <row r="274" s="8" customFormat="1" ht="38.1" customHeight="1" spans="1:39">
      <c r="A274" s="23">
        <v>9</v>
      </c>
      <c r="B274" s="59"/>
      <c r="C274" s="24" t="s">
        <v>1611</v>
      </c>
      <c r="D274" s="36" t="s">
        <v>1612</v>
      </c>
      <c r="E274" s="36" t="s">
        <v>126</v>
      </c>
      <c r="F274" s="25" t="s">
        <v>428</v>
      </c>
      <c r="G274" s="25" t="s">
        <v>1584</v>
      </c>
      <c r="H274" s="25" t="s">
        <v>1371</v>
      </c>
      <c r="I274" s="25" t="s">
        <v>1613</v>
      </c>
      <c r="J274" s="25" t="s">
        <v>1614</v>
      </c>
      <c r="K274" s="25" t="s">
        <v>132</v>
      </c>
      <c r="L274" s="25" t="s">
        <v>1568</v>
      </c>
      <c r="M274" s="25" t="s">
        <v>1615</v>
      </c>
      <c r="N274" s="25" t="s">
        <v>1616</v>
      </c>
      <c r="O274" s="25" t="s">
        <v>1571</v>
      </c>
      <c r="P274" s="25" t="s">
        <v>976</v>
      </c>
      <c r="Q274" s="25" t="s">
        <v>248</v>
      </c>
      <c r="R274" s="25" t="s">
        <v>1376</v>
      </c>
      <c r="S274" s="25" t="s">
        <v>1572</v>
      </c>
      <c r="T274" s="49">
        <v>2023.3</v>
      </c>
      <c r="U274" s="49">
        <v>2023.12</v>
      </c>
      <c r="V274" s="25">
        <v>191.09</v>
      </c>
      <c r="W274" s="25"/>
      <c r="X274" s="25"/>
      <c r="Y274" s="25"/>
      <c r="Z274" s="25"/>
      <c r="AA274" s="25">
        <v>360</v>
      </c>
      <c r="AB274" s="25">
        <v>29</v>
      </c>
      <c r="AC274" s="25" t="s">
        <v>141</v>
      </c>
      <c r="AD274" s="25" t="s">
        <v>139</v>
      </c>
      <c r="AE274" s="25" t="s">
        <v>1578</v>
      </c>
      <c r="AF274" s="25"/>
      <c r="AG274" s="25" t="s">
        <v>141</v>
      </c>
      <c r="AH274" s="25" t="s">
        <v>139</v>
      </c>
      <c r="AI274" s="25" t="s">
        <v>139</v>
      </c>
      <c r="AJ274" s="25" t="s">
        <v>139</v>
      </c>
      <c r="AK274" s="25" t="s">
        <v>139</v>
      </c>
      <c r="AL274" s="92" t="s">
        <v>1379</v>
      </c>
      <c r="AM274" s="93">
        <v>13992626979</v>
      </c>
    </row>
    <row r="275" s="8" customFormat="1" ht="38.1" customHeight="1" spans="1:39">
      <c r="A275" s="23">
        <v>10</v>
      </c>
      <c r="B275" s="59"/>
      <c r="C275" s="24" t="s">
        <v>1617</v>
      </c>
      <c r="D275" s="36" t="s">
        <v>1618</v>
      </c>
      <c r="E275" s="36" t="s">
        <v>126</v>
      </c>
      <c r="F275" s="25" t="s">
        <v>404</v>
      </c>
      <c r="G275" s="25" t="s">
        <v>1584</v>
      </c>
      <c r="H275" s="25" t="s">
        <v>1371</v>
      </c>
      <c r="I275" s="25" t="s">
        <v>1619</v>
      </c>
      <c r="J275" s="25" t="s">
        <v>1620</v>
      </c>
      <c r="K275" s="25" t="s">
        <v>132</v>
      </c>
      <c r="L275" s="25" t="s">
        <v>1568</v>
      </c>
      <c r="M275" s="25" t="s">
        <v>1615</v>
      </c>
      <c r="N275" s="25" t="s">
        <v>1621</v>
      </c>
      <c r="O275" s="25" t="s">
        <v>1571</v>
      </c>
      <c r="P275" s="25" t="s">
        <v>976</v>
      </c>
      <c r="Q275" s="25" t="s">
        <v>248</v>
      </c>
      <c r="R275" s="25" t="s">
        <v>1376</v>
      </c>
      <c r="S275" s="25" t="s">
        <v>1572</v>
      </c>
      <c r="T275" s="49">
        <v>2023.3</v>
      </c>
      <c r="U275" s="49">
        <v>2023.12</v>
      </c>
      <c r="V275" s="25">
        <v>116.4</v>
      </c>
      <c r="W275" s="25"/>
      <c r="X275" s="25"/>
      <c r="Y275" s="25"/>
      <c r="Z275" s="25"/>
      <c r="AA275" s="25">
        <v>456</v>
      </c>
      <c r="AB275" s="25">
        <v>63</v>
      </c>
      <c r="AC275" s="25" t="s">
        <v>141</v>
      </c>
      <c r="AD275" s="25" t="s">
        <v>139</v>
      </c>
      <c r="AE275" s="25" t="s">
        <v>1578</v>
      </c>
      <c r="AF275" s="25"/>
      <c r="AG275" s="25" t="s">
        <v>141</v>
      </c>
      <c r="AH275" s="25" t="s">
        <v>139</v>
      </c>
      <c r="AI275" s="25" t="s">
        <v>139</v>
      </c>
      <c r="AJ275" s="25" t="s">
        <v>139</v>
      </c>
      <c r="AK275" s="25" t="s">
        <v>139</v>
      </c>
      <c r="AL275" s="92" t="s">
        <v>1379</v>
      </c>
      <c r="AM275" s="93">
        <v>13992626979</v>
      </c>
    </row>
    <row r="276" s="8" customFormat="1" ht="38.1" customHeight="1" spans="1:39">
      <c r="A276" s="23">
        <v>11</v>
      </c>
      <c r="B276" s="59"/>
      <c r="C276" s="24" t="s">
        <v>1622</v>
      </c>
      <c r="D276" s="36" t="s">
        <v>1623</v>
      </c>
      <c r="E276" s="36"/>
      <c r="F276" s="25" t="s">
        <v>1624</v>
      </c>
      <c r="G276" s="25" t="s">
        <v>1567</v>
      </c>
      <c r="H276" s="25" t="s">
        <v>1625</v>
      </c>
      <c r="I276" s="25" t="s">
        <v>1623</v>
      </c>
      <c r="J276" s="25" t="s">
        <v>1626</v>
      </c>
      <c r="K276" s="25" t="s">
        <v>132</v>
      </c>
      <c r="L276" s="25" t="s">
        <v>1568</v>
      </c>
      <c r="M276" s="25" t="s">
        <v>1569</v>
      </c>
      <c r="N276" s="25" t="s">
        <v>1570</v>
      </c>
      <c r="O276" s="25" t="s">
        <v>1571</v>
      </c>
      <c r="P276" s="25" t="s">
        <v>976</v>
      </c>
      <c r="Q276" s="25" t="s">
        <v>248</v>
      </c>
      <c r="R276" s="25" t="s">
        <v>1376</v>
      </c>
      <c r="S276" s="25" t="s">
        <v>1572</v>
      </c>
      <c r="T276" s="49">
        <v>2023.3</v>
      </c>
      <c r="U276" s="49">
        <v>2023.12</v>
      </c>
      <c r="V276" s="25">
        <v>258</v>
      </c>
      <c r="W276" s="25"/>
      <c r="X276" s="25"/>
      <c r="Y276" s="25"/>
      <c r="Z276" s="25"/>
      <c r="AA276" s="25">
        <v>205</v>
      </c>
      <c r="AB276" s="25">
        <v>28</v>
      </c>
      <c r="AC276" s="25" t="s">
        <v>141</v>
      </c>
      <c r="AD276" s="25" t="s">
        <v>139</v>
      </c>
      <c r="AE276" s="25" t="s">
        <v>1578</v>
      </c>
      <c r="AF276" s="25"/>
      <c r="AG276" s="25" t="s">
        <v>141</v>
      </c>
      <c r="AH276" s="25" t="s">
        <v>139</v>
      </c>
      <c r="AI276" s="25" t="s">
        <v>139</v>
      </c>
      <c r="AJ276" s="25" t="s">
        <v>139</v>
      </c>
      <c r="AK276" s="25" t="s">
        <v>139</v>
      </c>
      <c r="AL276" s="94" t="s">
        <v>1627</v>
      </c>
      <c r="AM276" s="95">
        <v>18991613330</v>
      </c>
    </row>
    <row r="277" s="8" customFormat="1" ht="38.1" customHeight="1" spans="1:39">
      <c r="A277" s="23">
        <v>12</v>
      </c>
      <c r="B277" s="59"/>
      <c r="C277" s="24" t="s">
        <v>1628</v>
      </c>
      <c r="D277" s="36" t="s">
        <v>1629</v>
      </c>
      <c r="E277" s="36" t="s">
        <v>126</v>
      </c>
      <c r="F277" s="25" t="s">
        <v>340</v>
      </c>
      <c r="G277" s="25" t="s">
        <v>1567</v>
      </c>
      <c r="H277" s="25" t="s">
        <v>1371</v>
      </c>
      <c r="I277" s="25" t="s">
        <v>1629</v>
      </c>
      <c r="J277" s="25" t="s">
        <v>1629</v>
      </c>
      <c r="K277" s="25" t="s">
        <v>132</v>
      </c>
      <c r="L277" s="25" t="s">
        <v>1568</v>
      </c>
      <c r="M277" s="25" t="s">
        <v>1569</v>
      </c>
      <c r="N277" s="25" t="s">
        <v>1570</v>
      </c>
      <c r="O277" s="25" t="s">
        <v>1571</v>
      </c>
      <c r="P277" s="25" t="s">
        <v>976</v>
      </c>
      <c r="Q277" s="25" t="s">
        <v>248</v>
      </c>
      <c r="R277" s="25" t="s">
        <v>1376</v>
      </c>
      <c r="S277" s="25" t="s">
        <v>1572</v>
      </c>
      <c r="T277" s="49">
        <v>2023.3</v>
      </c>
      <c r="U277" s="49">
        <v>2023.12</v>
      </c>
      <c r="V277" s="25">
        <v>145</v>
      </c>
      <c r="W277" s="25"/>
      <c r="X277" s="25"/>
      <c r="Y277" s="25"/>
      <c r="Z277" s="25"/>
      <c r="AA277" s="25">
        <v>315</v>
      </c>
      <c r="AB277" s="25">
        <v>67</v>
      </c>
      <c r="AC277" s="25" t="s">
        <v>141</v>
      </c>
      <c r="AD277" s="25" t="s">
        <v>139</v>
      </c>
      <c r="AE277" s="25" t="s">
        <v>1578</v>
      </c>
      <c r="AF277" s="25"/>
      <c r="AG277" s="25" t="s">
        <v>141</v>
      </c>
      <c r="AH277" s="25" t="s">
        <v>139</v>
      </c>
      <c r="AI277" s="25" t="s">
        <v>139</v>
      </c>
      <c r="AJ277" s="25" t="s">
        <v>139</v>
      </c>
      <c r="AK277" s="25" t="s">
        <v>139</v>
      </c>
      <c r="AL277" s="18" t="s">
        <v>1627</v>
      </c>
      <c r="AM277" s="66">
        <v>18991613330</v>
      </c>
    </row>
    <row r="278" s="8" customFormat="1" ht="38.1" customHeight="1" spans="1:39">
      <c r="A278" s="23">
        <v>13</v>
      </c>
      <c r="B278" s="59"/>
      <c r="C278" s="24" t="s">
        <v>1630</v>
      </c>
      <c r="D278" s="36" t="s">
        <v>1631</v>
      </c>
      <c r="E278" s="36" t="s">
        <v>126</v>
      </c>
      <c r="F278" s="25" t="s">
        <v>228</v>
      </c>
      <c r="G278" s="25" t="s">
        <v>1567</v>
      </c>
      <c r="H278" s="25" t="s">
        <v>1371</v>
      </c>
      <c r="I278" s="25" t="s">
        <v>1631</v>
      </c>
      <c r="J278" s="25" t="s">
        <v>1631</v>
      </c>
      <c r="K278" s="25" t="s">
        <v>132</v>
      </c>
      <c r="L278" s="25" t="s">
        <v>1568</v>
      </c>
      <c r="M278" s="25" t="s">
        <v>1569</v>
      </c>
      <c r="N278" s="25" t="s">
        <v>1570</v>
      </c>
      <c r="O278" s="25" t="s">
        <v>1571</v>
      </c>
      <c r="P278" s="25" t="s">
        <v>976</v>
      </c>
      <c r="Q278" s="25" t="s">
        <v>248</v>
      </c>
      <c r="R278" s="25" t="s">
        <v>1376</v>
      </c>
      <c r="S278" s="25" t="s">
        <v>1572</v>
      </c>
      <c r="T278" s="49">
        <v>2023.3</v>
      </c>
      <c r="U278" s="49">
        <v>2023.12</v>
      </c>
      <c r="V278" s="25">
        <v>147.32</v>
      </c>
      <c r="W278" s="25"/>
      <c r="X278" s="25"/>
      <c r="Y278" s="25"/>
      <c r="Z278" s="25"/>
      <c r="AA278" s="25">
        <v>130</v>
      </c>
      <c r="AB278" s="25">
        <v>36</v>
      </c>
      <c r="AC278" s="25" t="s">
        <v>141</v>
      </c>
      <c r="AD278" s="25" t="s">
        <v>139</v>
      </c>
      <c r="AE278" s="25" t="s">
        <v>1578</v>
      </c>
      <c r="AF278" s="25"/>
      <c r="AG278" s="25" t="s">
        <v>141</v>
      </c>
      <c r="AH278" s="25" t="s">
        <v>139</v>
      </c>
      <c r="AI278" s="25" t="s">
        <v>139</v>
      </c>
      <c r="AJ278" s="25" t="s">
        <v>139</v>
      </c>
      <c r="AK278" s="25" t="s">
        <v>139</v>
      </c>
      <c r="AL278" s="18" t="s">
        <v>1627</v>
      </c>
      <c r="AM278" s="66">
        <v>18991613330</v>
      </c>
    </row>
    <row r="279" s="8" customFormat="1" ht="38.1" customHeight="1" spans="1:39">
      <c r="A279" s="23">
        <v>14</v>
      </c>
      <c r="B279" s="59"/>
      <c r="C279" s="24" t="s">
        <v>1632</v>
      </c>
      <c r="D279" s="36" t="s">
        <v>1633</v>
      </c>
      <c r="E279" s="36" t="s">
        <v>126</v>
      </c>
      <c r="F279" s="25" t="s">
        <v>223</v>
      </c>
      <c r="G279" s="25" t="s">
        <v>1567</v>
      </c>
      <c r="H279" s="25" t="s">
        <v>1371</v>
      </c>
      <c r="I279" s="25" t="s">
        <v>1634</v>
      </c>
      <c r="J279" s="25" t="s">
        <v>1634</v>
      </c>
      <c r="K279" s="25" t="s">
        <v>132</v>
      </c>
      <c r="L279" s="25" t="s">
        <v>1568</v>
      </c>
      <c r="M279" s="25" t="s">
        <v>1569</v>
      </c>
      <c r="N279" s="25" t="s">
        <v>1570</v>
      </c>
      <c r="O279" s="25" t="s">
        <v>1571</v>
      </c>
      <c r="P279" s="25" t="s">
        <v>976</v>
      </c>
      <c r="Q279" s="25" t="s">
        <v>248</v>
      </c>
      <c r="R279" s="25" t="s">
        <v>1376</v>
      </c>
      <c r="S279" s="25" t="s">
        <v>1572</v>
      </c>
      <c r="T279" s="49">
        <v>2023.3</v>
      </c>
      <c r="U279" s="49">
        <v>2023.12</v>
      </c>
      <c r="V279" s="25">
        <v>128</v>
      </c>
      <c r="W279" s="25"/>
      <c r="X279" s="25"/>
      <c r="Y279" s="25"/>
      <c r="Z279" s="25"/>
      <c r="AA279" s="25">
        <v>60</v>
      </c>
      <c r="AB279" s="25">
        <v>13</v>
      </c>
      <c r="AC279" s="25" t="s">
        <v>141</v>
      </c>
      <c r="AD279" s="25" t="s">
        <v>139</v>
      </c>
      <c r="AE279" s="25" t="s">
        <v>1578</v>
      </c>
      <c r="AF279" s="25"/>
      <c r="AG279" s="25" t="s">
        <v>141</v>
      </c>
      <c r="AH279" s="25" t="s">
        <v>139</v>
      </c>
      <c r="AI279" s="25" t="s">
        <v>139</v>
      </c>
      <c r="AJ279" s="25" t="s">
        <v>139</v>
      </c>
      <c r="AK279" s="25" t="s">
        <v>139</v>
      </c>
      <c r="AL279" s="92" t="s">
        <v>1635</v>
      </c>
      <c r="AM279" s="93">
        <v>15319320907</v>
      </c>
    </row>
    <row r="280" s="8" customFormat="1" ht="38.1" customHeight="1" spans="1:39">
      <c r="A280" s="23">
        <v>15</v>
      </c>
      <c r="B280" s="59"/>
      <c r="C280" s="24" t="s">
        <v>1636</v>
      </c>
      <c r="D280" s="36" t="s">
        <v>1637</v>
      </c>
      <c r="E280" s="36" t="s">
        <v>1638</v>
      </c>
      <c r="F280" s="25" t="s">
        <v>167</v>
      </c>
      <c r="G280" s="25" t="s">
        <v>1584</v>
      </c>
      <c r="H280" s="25" t="s">
        <v>1371</v>
      </c>
      <c r="I280" s="25" t="s">
        <v>1639</v>
      </c>
      <c r="J280" s="25" t="s">
        <v>1640</v>
      </c>
      <c r="K280" s="25" t="s">
        <v>132</v>
      </c>
      <c r="L280" s="25" t="s">
        <v>1568</v>
      </c>
      <c r="M280" s="25" t="s">
        <v>1641</v>
      </c>
      <c r="N280" s="25" t="s">
        <v>1605</v>
      </c>
      <c r="O280" s="25" t="s">
        <v>1571</v>
      </c>
      <c r="P280" s="25" t="s">
        <v>976</v>
      </c>
      <c r="Q280" s="25" t="s">
        <v>248</v>
      </c>
      <c r="R280" s="25" t="s">
        <v>1376</v>
      </c>
      <c r="S280" s="25" t="s">
        <v>1572</v>
      </c>
      <c r="T280" s="49">
        <v>2023.3</v>
      </c>
      <c r="U280" s="49">
        <v>2023.12</v>
      </c>
      <c r="V280" s="25">
        <v>315.9</v>
      </c>
      <c r="W280" s="25"/>
      <c r="X280" s="25"/>
      <c r="Y280" s="25"/>
      <c r="Z280" s="25"/>
      <c r="AA280" s="25">
        <v>790</v>
      </c>
      <c r="AB280" s="25">
        <v>112</v>
      </c>
      <c r="AC280" s="25" t="s">
        <v>141</v>
      </c>
      <c r="AD280" s="25" t="s">
        <v>139</v>
      </c>
      <c r="AE280" s="25" t="s">
        <v>1578</v>
      </c>
      <c r="AF280" s="25"/>
      <c r="AG280" s="25" t="s">
        <v>141</v>
      </c>
      <c r="AH280" s="25" t="s">
        <v>139</v>
      </c>
      <c r="AI280" s="25" t="s">
        <v>139</v>
      </c>
      <c r="AJ280" s="25" t="s">
        <v>139</v>
      </c>
      <c r="AK280" s="25" t="s">
        <v>139</v>
      </c>
      <c r="AL280" s="92" t="s">
        <v>1379</v>
      </c>
      <c r="AM280" s="93">
        <v>13992626979</v>
      </c>
    </row>
    <row r="281" s="8" customFormat="1" ht="38.1" customHeight="1" spans="1:39">
      <c r="A281" s="23">
        <v>16</v>
      </c>
      <c r="B281" s="59"/>
      <c r="C281" s="24" t="s">
        <v>1642</v>
      </c>
      <c r="D281" s="36" t="s">
        <v>1643</v>
      </c>
      <c r="E281" s="36" t="s">
        <v>126</v>
      </c>
      <c r="F281" s="25" t="s">
        <v>223</v>
      </c>
      <c r="G281" s="25" t="s">
        <v>1584</v>
      </c>
      <c r="H281" s="25" t="s">
        <v>1371</v>
      </c>
      <c r="I281" s="25" t="s">
        <v>1644</v>
      </c>
      <c r="J281" s="25" t="s">
        <v>1645</v>
      </c>
      <c r="K281" s="25" t="s">
        <v>132</v>
      </c>
      <c r="L281" s="25" t="s">
        <v>1568</v>
      </c>
      <c r="M281" s="25" t="s">
        <v>1646</v>
      </c>
      <c r="N281" s="25" t="s">
        <v>1647</v>
      </c>
      <c r="O281" s="25" t="s">
        <v>1571</v>
      </c>
      <c r="P281" s="25" t="s">
        <v>976</v>
      </c>
      <c r="Q281" s="25" t="s">
        <v>248</v>
      </c>
      <c r="R281" s="25" t="s">
        <v>1376</v>
      </c>
      <c r="S281" s="25" t="s">
        <v>1572</v>
      </c>
      <c r="T281" s="49">
        <v>2023.3</v>
      </c>
      <c r="U281" s="49">
        <v>2023.12</v>
      </c>
      <c r="V281" s="25">
        <v>150</v>
      </c>
      <c r="W281" s="25"/>
      <c r="X281" s="25"/>
      <c r="Y281" s="25"/>
      <c r="Z281" s="25"/>
      <c r="AA281" s="25">
        <v>150</v>
      </c>
      <c r="AB281" s="25">
        <v>40</v>
      </c>
      <c r="AC281" s="25" t="s">
        <v>141</v>
      </c>
      <c r="AD281" s="25" t="s">
        <v>139</v>
      </c>
      <c r="AE281" s="25" t="s">
        <v>1578</v>
      </c>
      <c r="AF281" s="25"/>
      <c r="AG281" s="25" t="s">
        <v>141</v>
      </c>
      <c r="AH281" s="25" t="s">
        <v>139</v>
      </c>
      <c r="AI281" s="25" t="s">
        <v>139</v>
      </c>
      <c r="AJ281" s="25" t="s">
        <v>139</v>
      </c>
      <c r="AK281" s="25" t="s">
        <v>139</v>
      </c>
      <c r="AL281" s="92" t="s">
        <v>1379</v>
      </c>
      <c r="AM281" s="93">
        <v>13992626979</v>
      </c>
    </row>
    <row r="282" s="8" customFormat="1" ht="38.1" customHeight="1" spans="1:39">
      <c r="A282" s="23">
        <v>17</v>
      </c>
      <c r="B282" s="59"/>
      <c r="C282" s="24" t="s">
        <v>1648</v>
      </c>
      <c r="D282" s="36" t="s">
        <v>1649</v>
      </c>
      <c r="E282" s="36" t="s">
        <v>126</v>
      </c>
      <c r="F282" s="25" t="s">
        <v>1559</v>
      </c>
      <c r="G282" s="25" t="s">
        <v>1584</v>
      </c>
      <c r="H282" s="25" t="s">
        <v>1371</v>
      </c>
      <c r="I282" s="25" t="s">
        <v>1650</v>
      </c>
      <c r="J282" s="25" t="s">
        <v>1651</v>
      </c>
      <c r="K282" s="25" t="s">
        <v>132</v>
      </c>
      <c r="L282" s="25" t="s">
        <v>1568</v>
      </c>
      <c r="M282" s="25" t="s">
        <v>1652</v>
      </c>
      <c r="N282" s="25" t="s">
        <v>1616</v>
      </c>
      <c r="O282" s="25" t="s">
        <v>1571</v>
      </c>
      <c r="P282" s="25" t="s">
        <v>976</v>
      </c>
      <c r="Q282" s="25" t="s">
        <v>248</v>
      </c>
      <c r="R282" s="25" t="s">
        <v>1376</v>
      </c>
      <c r="S282" s="25" t="s">
        <v>1653</v>
      </c>
      <c r="T282" s="49">
        <v>2023.3</v>
      </c>
      <c r="U282" s="49">
        <v>2023.12</v>
      </c>
      <c r="V282" s="25">
        <v>193.92</v>
      </c>
      <c r="W282" s="25"/>
      <c r="X282" s="25"/>
      <c r="Y282" s="25"/>
      <c r="Z282" s="25"/>
      <c r="AA282" s="25">
        <v>530</v>
      </c>
      <c r="AB282" s="25">
        <v>102</v>
      </c>
      <c r="AC282" s="25" t="s">
        <v>141</v>
      </c>
      <c r="AD282" s="25" t="s">
        <v>139</v>
      </c>
      <c r="AE282" s="25" t="s">
        <v>1578</v>
      </c>
      <c r="AF282" s="25"/>
      <c r="AG282" s="25" t="s">
        <v>141</v>
      </c>
      <c r="AH282" s="25" t="s">
        <v>139</v>
      </c>
      <c r="AI282" s="25" t="s">
        <v>139</v>
      </c>
      <c r="AJ282" s="25" t="s">
        <v>139</v>
      </c>
      <c r="AK282" s="25" t="s">
        <v>139</v>
      </c>
      <c r="AL282" s="92" t="s">
        <v>1379</v>
      </c>
      <c r="AM282" s="93">
        <v>13992626979</v>
      </c>
    </row>
    <row r="283" s="8" customFormat="1" ht="38.1" customHeight="1" spans="1:39">
      <c r="A283" s="23">
        <v>18</v>
      </c>
      <c r="B283" s="59"/>
      <c r="C283" s="24" t="s">
        <v>1654</v>
      </c>
      <c r="D283" s="36" t="s">
        <v>1655</v>
      </c>
      <c r="E283" s="36" t="s">
        <v>126</v>
      </c>
      <c r="F283" s="25" t="s">
        <v>1557</v>
      </c>
      <c r="G283" s="25" t="s">
        <v>1584</v>
      </c>
      <c r="H283" s="25" t="s">
        <v>1371</v>
      </c>
      <c r="I283" s="25" t="s">
        <v>1656</v>
      </c>
      <c r="J283" s="25" t="s">
        <v>1657</v>
      </c>
      <c r="K283" s="25" t="s">
        <v>132</v>
      </c>
      <c r="L283" s="25" t="s">
        <v>1568</v>
      </c>
      <c r="M283" s="25" t="s">
        <v>1652</v>
      </c>
      <c r="N283" s="25" t="s">
        <v>1658</v>
      </c>
      <c r="O283" s="25" t="s">
        <v>1571</v>
      </c>
      <c r="P283" s="25" t="s">
        <v>976</v>
      </c>
      <c r="Q283" s="25" t="s">
        <v>248</v>
      </c>
      <c r="R283" s="25" t="s">
        <v>1376</v>
      </c>
      <c r="S283" s="25" t="s">
        <v>1659</v>
      </c>
      <c r="T283" s="49">
        <v>2023.3</v>
      </c>
      <c r="U283" s="49">
        <v>2023.12</v>
      </c>
      <c r="V283" s="25">
        <v>39.65</v>
      </c>
      <c r="W283" s="25"/>
      <c r="X283" s="25"/>
      <c r="Y283" s="25"/>
      <c r="Z283" s="25"/>
      <c r="AA283" s="25">
        <v>1080</v>
      </c>
      <c r="AB283" s="25">
        <v>216</v>
      </c>
      <c r="AC283" s="25" t="s">
        <v>141</v>
      </c>
      <c r="AD283" s="25" t="s">
        <v>139</v>
      </c>
      <c r="AE283" s="25"/>
      <c r="AF283" s="25" t="s">
        <v>1573</v>
      </c>
      <c r="AG283" s="25" t="s">
        <v>141</v>
      </c>
      <c r="AH283" s="25" t="s">
        <v>139</v>
      </c>
      <c r="AI283" s="25" t="s">
        <v>139</v>
      </c>
      <c r="AJ283" s="25" t="s">
        <v>139</v>
      </c>
      <c r="AK283" s="25" t="s">
        <v>139</v>
      </c>
      <c r="AL283" s="92" t="s">
        <v>1379</v>
      </c>
      <c r="AM283" s="93">
        <v>13992626979</v>
      </c>
    </row>
    <row r="284" s="8" customFormat="1" ht="38.1" customHeight="1" spans="1:39">
      <c r="A284" s="23">
        <v>19</v>
      </c>
      <c r="B284" s="59"/>
      <c r="C284" s="24" t="s">
        <v>1660</v>
      </c>
      <c r="D284" s="36" t="s">
        <v>1661</v>
      </c>
      <c r="E284" s="36" t="s">
        <v>126</v>
      </c>
      <c r="F284" s="25" t="s">
        <v>1422</v>
      </c>
      <c r="G284" s="25" t="s">
        <v>1584</v>
      </c>
      <c r="H284" s="25" t="s">
        <v>1371</v>
      </c>
      <c r="I284" s="25" t="s">
        <v>1662</v>
      </c>
      <c r="J284" s="25" t="s">
        <v>1663</v>
      </c>
      <c r="K284" s="25" t="s">
        <v>132</v>
      </c>
      <c r="L284" s="25" t="s">
        <v>1568</v>
      </c>
      <c r="M284" s="25" t="s">
        <v>1652</v>
      </c>
      <c r="N284" s="25" t="s">
        <v>1570</v>
      </c>
      <c r="O284" s="25" t="s">
        <v>1571</v>
      </c>
      <c r="P284" s="25" t="s">
        <v>976</v>
      </c>
      <c r="Q284" s="25" t="s">
        <v>248</v>
      </c>
      <c r="R284" s="25" t="s">
        <v>1376</v>
      </c>
      <c r="S284" s="25" t="s">
        <v>1653</v>
      </c>
      <c r="T284" s="49">
        <v>2023.3</v>
      </c>
      <c r="U284" s="49">
        <v>2023.12</v>
      </c>
      <c r="V284" s="25">
        <v>153.58</v>
      </c>
      <c r="W284" s="25"/>
      <c r="X284" s="25"/>
      <c r="Y284" s="25"/>
      <c r="Z284" s="25"/>
      <c r="AA284" s="25">
        <v>181</v>
      </c>
      <c r="AB284" s="25">
        <v>44</v>
      </c>
      <c r="AC284" s="25" t="s">
        <v>141</v>
      </c>
      <c r="AD284" s="25" t="s">
        <v>139</v>
      </c>
      <c r="AE284" s="25" t="s">
        <v>1578</v>
      </c>
      <c r="AF284" s="25"/>
      <c r="AG284" s="25" t="s">
        <v>141</v>
      </c>
      <c r="AH284" s="25" t="s">
        <v>139</v>
      </c>
      <c r="AI284" s="25" t="s">
        <v>139</v>
      </c>
      <c r="AJ284" s="25" t="s">
        <v>139</v>
      </c>
      <c r="AK284" s="25" t="s">
        <v>139</v>
      </c>
      <c r="AL284" s="92" t="s">
        <v>1379</v>
      </c>
      <c r="AM284" s="93">
        <v>13992626979</v>
      </c>
    </row>
    <row r="285" s="8" customFormat="1" ht="38.1" customHeight="1" spans="1:39">
      <c r="A285" s="23">
        <v>20</v>
      </c>
      <c r="B285" s="59"/>
      <c r="C285" s="24" t="s">
        <v>1664</v>
      </c>
      <c r="D285" s="36" t="s">
        <v>1665</v>
      </c>
      <c r="E285" s="36" t="s">
        <v>126</v>
      </c>
      <c r="F285" s="25" t="s">
        <v>1441</v>
      </c>
      <c r="G285" s="25" t="s">
        <v>1584</v>
      </c>
      <c r="H285" s="25" t="s">
        <v>1371</v>
      </c>
      <c r="I285" s="25" t="s">
        <v>1666</v>
      </c>
      <c r="J285" s="25" t="s">
        <v>1667</v>
      </c>
      <c r="K285" s="25" t="s">
        <v>132</v>
      </c>
      <c r="L285" s="25" t="s">
        <v>1568</v>
      </c>
      <c r="M285" s="25" t="s">
        <v>1652</v>
      </c>
      <c r="N285" s="25" t="s">
        <v>1647</v>
      </c>
      <c r="O285" s="25" t="s">
        <v>1571</v>
      </c>
      <c r="P285" s="25" t="s">
        <v>976</v>
      </c>
      <c r="Q285" s="25" t="s">
        <v>248</v>
      </c>
      <c r="R285" s="25" t="s">
        <v>1376</v>
      </c>
      <c r="S285" s="25" t="s">
        <v>1572</v>
      </c>
      <c r="T285" s="49">
        <v>2023.3</v>
      </c>
      <c r="U285" s="49">
        <v>2023.12</v>
      </c>
      <c r="V285" s="25">
        <v>116.57</v>
      </c>
      <c r="W285" s="25"/>
      <c r="X285" s="25"/>
      <c r="Y285" s="25"/>
      <c r="Z285" s="25"/>
      <c r="AA285" s="25">
        <v>690</v>
      </c>
      <c r="AB285" s="25">
        <v>26</v>
      </c>
      <c r="AC285" s="25" t="s">
        <v>141</v>
      </c>
      <c r="AD285" s="25" t="s">
        <v>139</v>
      </c>
      <c r="AE285" s="25" t="s">
        <v>1578</v>
      </c>
      <c r="AF285" s="25"/>
      <c r="AG285" s="25" t="s">
        <v>141</v>
      </c>
      <c r="AH285" s="25" t="s">
        <v>139</v>
      </c>
      <c r="AI285" s="25" t="s">
        <v>139</v>
      </c>
      <c r="AJ285" s="25" t="s">
        <v>139</v>
      </c>
      <c r="AK285" s="25" t="s">
        <v>139</v>
      </c>
      <c r="AL285" s="92" t="s">
        <v>1379</v>
      </c>
      <c r="AM285" s="93">
        <v>13992626979</v>
      </c>
    </row>
    <row r="286" s="8" customFormat="1" ht="38.1" customHeight="1" spans="1:39">
      <c r="A286" s="23">
        <v>21</v>
      </c>
      <c r="B286" s="59"/>
      <c r="C286" s="77" t="s">
        <v>1668</v>
      </c>
      <c r="D286" s="36" t="s">
        <v>1669</v>
      </c>
      <c r="E286" s="36" t="s">
        <v>126</v>
      </c>
      <c r="F286" s="25" t="s">
        <v>1562</v>
      </c>
      <c r="G286" s="25" t="s">
        <v>1584</v>
      </c>
      <c r="H286" s="25" t="s">
        <v>1371</v>
      </c>
      <c r="I286" s="25" t="s">
        <v>1670</v>
      </c>
      <c r="J286" s="25" t="s">
        <v>1671</v>
      </c>
      <c r="K286" s="25" t="s">
        <v>132</v>
      </c>
      <c r="L286" s="25" t="s">
        <v>1568</v>
      </c>
      <c r="M286" s="25" t="s">
        <v>1652</v>
      </c>
      <c r="N286" s="25" t="s">
        <v>1672</v>
      </c>
      <c r="O286" s="25" t="s">
        <v>1571</v>
      </c>
      <c r="P286" s="25" t="s">
        <v>976</v>
      </c>
      <c r="Q286" s="25" t="s">
        <v>248</v>
      </c>
      <c r="R286" s="25" t="s">
        <v>1376</v>
      </c>
      <c r="S286" s="25" t="s">
        <v>1572</v>
      </c>
      <c r="T286" s="49">
        <v>2023.3</v>
      </c>
      <c r="U286" s="49">
        <v>2023.12</v>
      </c>
      <c r="V286" s="25">
        <v>151.27</v>
      </c>
      <c r="W286" s="25"/>
      <c r="X286" s="25"/>
      <c r="Y286" s="25"/>
      <c r="Z286" s="25"/>
      <c r="AA286" s="25">
        <v>425</v>
      </c>
      <c r="AB286" s="25">
        <v>117</v>
      </c>
      <c r="AC286" s="25" t="s">
        <v>141</v>
      </c>
      <c r="AD286" s="25" t="s">
        <v>139</v>
      </c>
      <c r="AE286" s="25" t="s">
        <v>1578</v>
      </c>
      <c r="AF286" s="25"/>
      <c r="AG286" s="25" t="s">
        <v>141</v>
      </c>
      <c r="AH286" s="25" t="s">
        <v>139</v>
      </c>
      <c r="AI286" s="25" t="s">
        <v>139</v>
      </c>
      <c r="AJ286" s="25" t="s">
        <v>139</v>
      </c>
      <c r="AK286" s="25" t="s">
        <v>139</v>
      </c>
      <c r="AL286" s="92" t="s">
        <v>1379</v>
      </c>
      <c r="AM286" s="93">
        <v>13992626979</v>
      </c>
    </row>
    <row r="287" s="8" customFormat="1" ht="38.1" customHeight="1" spans="1:39">
      <c r="A287" s="23">
        <v>22</v>
      </c>
      <c r="B287" s="59"/>
      <c r="C287" s="24" t="s">
        <v>1673</v>
      </c>
      <c r="D287" s="36" t="s">
        <v>1674</v>
      </c>
      <c r="E287" s="36" t="s">
        <v>126</v>
      </c>
      <c r="F287" s="25" t="s">
        <v>1675</v>
      </c>
      <c r="G287" s="25" t="s">
        <v>1584</v>
      </c>
      <c r="H287" s="25" t="s">
        <v>1371</v>
      </c>
      <c r="I287" s="25" t="s">
        <v>1676</v>
      </c>
      <c r="J287" s="25" t="s">
        <v>1677</v>
      </c>
      <c r="K287" s="25" t="s">
        <v>132</v>
      </c>
      <c r="L287" s="25" t="s">
        <v>1568</v>
      </c>
      <c r="M287" s="25" t="s">
        <v>1652</v>
      </c>
      <c r="N287" s="25" t="s">
        <v>1605</v>
      </c>
      <c r="O287" s="25" t="s">
        <v>1571</v>
      </c>
      <c r="P287" s="25" t="s">
        <v>976</v>
      </c>
      <c r="Q287" s="25" t="s">
        <v>248</v>
      </c>
      <c r="R287" s="25" t="s">
        <v>1376</v>
      </c>
      <c r="S287" s="25" t="s">
        <v>1572</v>
      </c>
      <c r="T287" s="49">
        <v>2023.3</v>
      </c>
      <c r="U287" s="49">
        <v>2023.12</v>
      </c>
      <c r="V287" s="25">
        <v>104.7</v>
      </c>
      <c r="W287" s="25"/>
      <c r="X287" s="25"/>
      <c r="Y287" s="25"/>
      <c r="Z287" s="25"/>
      <c r="AA287" s="25">
        <v>570</v>
      </c>
      <c r="AB287" s="25">
        <v>83</v>
      </c>
      <c r="AC287" s="25" t="s">
        <v>141</v>
      </c>
      <c r="AD287" s="25" t="s">
        <v>139</v>
      </c>
      <c r="AE287" s="25" t="s">
        <v>1578</v>
      </c>
      <c r="AF287" s="25"/>
      <c r="AG287" s="25" t="s">
        <v>141</v>
      </c>
      <c r="AH287" s="25" t="s">
        <v>139</v>
      </c>
      <c r="AI287" s="25" t="s">
        <v>139</v>
      </c>
      <c r="AJ287" s="25" t="s">
        <v>139</v>
      </c>
      <c r="AK287" s="25" t="s">
        <v>139</v>
      </c>
      <c r="AL287" s="92" t="s">
        <v>1379</v>
      </c>
      <c r="AM287" s="93">
        <v>13992626979</v>
      </c>
    </row>
    <row r="288" s="8" customFormat="1" ht="38.1" customHeight="1" spans="1:39">
      <c r="A288" s="23">
        <v>23</v>
      </c>
      <c r="B288" s="59"/>
      <c r="C288" s="24" t="s">
        <v>1678</v>
      </c>
      <c r="D288" s="36" t="s">
        <v>1679</v>
      </c>
      <c r="E288" s="36" t="s">
        <v>126</v>
      </c>
      <c r="F288" s="25" t="s">
        <v>1557</v>
      </c>
      <c r="G288" s="25" t="s">
        <v>1584</v>
      </c>
      <c r="H288" s="25" t="s">
        <v>1371</v>
      </c>
      <c r="I288" s="25" t="s">
        <v>1680</v>
      </c>
      <c r="J288" s="25" t="s">
        <v>1681</v>
      </c>
      <c r="K288" s="25" t="s">
        <v>132</v>
      </c>
      <c r="L288" s="25" t="s">
        <v>1568</v>
      </c>
      <c r="M288" s="25" t="s">
        <v>1652</v>
      </c>
      <c r="N288" s="25" t="s">
        <v>1605</v>
      </c>
      <c r="O288" s="25" t="s">
        <v>1571</v>
      </c>
      <c r="P288" s="25" t="s">
        <v>976</v>
      </c>
      <c r="Q288" s="25" t="s">
        <v>248</v>
      </c>
      <c r="R288" s="25" t="s">
        <v>1376</v>
      </c>
      <c r="S288" s="25" t="s">
        <v>1572</v>
      </c>
      <c r="T288" s="49">
        <v>2023.3</v>
      </c>
      <c r="U288" s="49">
        <v>2023.12</v>
      </c>
      <c r="V288" s="25">
        <v>161.01</v>
      </c>
      <c r="W288" s="25"/>
      <c r="X288" s="25"/>
      <c r="Y288" s="25"/>
      <c r="Z288" s="25"/>
      <c r="AA288" s="25">
        <v>280</v>
      </c>
      <c r="AB288" s="25">
        <v>50</v>
      </c>
      <c r="AC288" s="25" t="s">
        <v>141</v>
      </c>
      <c r="AD288" s="25" t="s">
        <v>139</v>
      </c>
      <c r="AE288" s="25" t="s">
        <v>1578</v>
      </c>
      <c r="AF288" s="25"/>
      <c r="AG288" s="25" t="s">
        <v>141</v>
      </c>
      <c r="AH288" s="25" t="s">
        <v>139</v>
      </c>
      <c r="AI288" s="25" t="s">
        <v>139</v>
      </c>
      <c r="AJ288" s="25" t="s">
        <v>139</v>
      </c>
      <c r="AK288" s="25" t="s">
        <v>139</v>
      </c>
      <c r="AL288" s="92" t="s">
        <v>1379</v>
      </c>
      <c r="AM288" s="93">
        <v>13992626979</v>
      </c>
    </row>
    <row r="289" s="8" customFormat="1" ht="38.1" customHeight="1" spans="1:39">
      <c r="A289" s="23"/>
      <c r="B289" s="26" t="s">
        <v>64</v>
      </c>
      <c r="C289" s="24"/>
      <c r="D289" s="23"/>
      <c r="E289" s="23"/>
      <c r="F289" s="23"/>
      <c r="G289" s="23"/>
      <c r="H289" s="23"/>
      <c r="I289" s="23"/>
      <c r="J289" s="23"/>
      <c r="K289" s="23"/>
      <c r="L289" s="23"/>
      <c r="M289" s="23"/>
      <c r="N289" s="23"/>
      <c r="O289" s="23"/>
      <c r="P289" s="23"/>
      <c r="Q289" s="23"/>
      <c r="R289" s="23"/>
      <c r="S289" s="23"/>
      <c r="T289" s="74"/>
      <c r="U289" s="74"/>
      <c r="V289" s="23"/>
      <c r="W289" s="23"/>
      <c r="X289" s="23"/>
      <c r="Y289" s="23"/>
      <c r="Z289" s="23"/>
      <c r="AA289" s="23"/>
      <c r="AB289" s="23"/>
      <c r="AC289" s="23"/>
      <c r="AD289" s="23"/>
      <c r="AE289" s="23"/>
      <c r="AF289" s="23"/>
      <c r="AG289" s="23"/>
      <c r="AH289" s="23"/>
      <c r="AI289" s="23"/>
      <c r="AJ289" s="23"/>
      <c r="AK289" s="23"/>
      <c r="AL289" s="96"/>
      <c r="AM289" s="96"/>
    </row>
    <row r="290" s="8" customFormat="1" ht="30" customHeight="1" spans="1:39">
      <c r="A290" s="23"/>
      <c r="B290" s="71" t="s">
        <v>65</v>
      </c>
      <c r="C290" s="24"/>
      <c r="D290" s="23"/>
      <c r="E290" s="23"/>
      <c r="F290" s="23"/>
      <c r="G290" s="23"/>
      <c r="H290" s="23"/>
      <c r="I290" s="23"/>
      <c r="J290" s="23"/>
      <c r="K290" s="23"/>
      <c r="L290" s="23"/>
      <c r="M290" s="23"/>
      <c r="N290" s="23"/>
      <c r="O290" s="23"/>
      <c r="P290" s="23"/>
      <c r="Q290" s="23"/>
      <c r="R290" s="23"/>
      <c r="S290" s="23"/>
      <c r="T290" s="74"/>
      <c r="U290" s="74"/>
      <c r="V290" s="23"/>
      <c r="W290" s="23"/>
      <c r="X290" s="23"/>
      <c r="Y290" s="23"/>
      <c r="Z290" s="23"/>
      <c r="AA290" s="23"/>
      <c r="AB290" s="23"/>
      <c r="AC290" s="23"/>
      <c r="AD290" s="23"/>
      <c r="AE290" s="23"/>
      <c r="AF290" s="23"/>
      <c r="AG290" s="23"/>
      <c r="AH290" s="23"/>
      <c r="AI290" s="23"/>
      <c r="AJ290" s="23"/>
      <c r="AK290" s="23"/>
      <c r="AL290" s="23"/>
      <c r="AM290" s="97"/>
    </row>
    <row r="291" s="8" customFormat="1" ht="31" customHeight="1" spans="1:39">
      <c r="A291" s="23"/>
      <c r="B291" s="59" t="s">
        <v>66</v>
      </c>
      <c r="C291" s="24"/>
      <c r="D291" s="23"/>
      <c r="E291" s="23"/>
      <c r="F291" s="23"/>
      <c r="G291" s="23"/>
      <c r="H291" s="23"/>
      <c r="I291" s="23"/>
      <c r="J291" s="23"/>
      <c r="K291" s="23"/>
      <c r="L291" s="23"/>
      <c r="M291" s="23"/>
      <c r="N291" s="23"/>
      <c r="O291" s="23"/>
      <c r="P291" s="23"/>
      <c r="Q291" s="23"/>
      <c r="R291" s="23"/>
      <c r="S291" s="23"/>
      <c r="T291" s="74"/>
      <c r="U291" s="74"/>
      <c r="V291" s="23"/>
      <c r="W291" s="23"/>
      <c r="X291" s="23"/>
      <c r="Y291" s="23"/>
      <c r="Z291" s="23"/>
      <c r="AA291" s="23"/>
      <c r="AB291" s="23"/>
      <c r="AC291" s="23"/>
      <c r="AD291" s="23"/>
      <c r="AE291" s="23"/>
      <c r="AF291" s="23"/>
      <c r="AG291" s="23"/>
      <c r="AH291" s="23"/>
      <c r="AI291" s="23"/>
      <c r="AJ291" s="23"/>
      <c r="AK291" s="23"/>
      <c r="AL291" s="23"/>
      <c r="AM291" s="97"/>
    </row>
    <row r="292" s="8" customFormat="1" ht="27" customHeight="1" spans="1:39">
      <c r="A292" s="23"/>
      <c r="B292" s="59" t="s">
        <v>67</v>
      </c>
      <c r="C292" s="24"/>
      <c r="D292" s="23"/>
      <c r="E292" s="23"/>
      <c r="F292" s="23"/>
      <c r="G292" s="23"/>
      <c r="H292" s="23"/>
      <c r="I292" s="23"/>
      <c r="J292" s="23"/>
      <c r="K292" s="23"/>
      <c r="L292" s="23"/>
      <c r="M292" s="23"/>
      <c r="N292" s="23"/>
      <c r="O292" s="23"/>
      <c r="P292" s="23"/>
      <c r="Q292" s="23"/>
      <c r="R292" s="23"/>
      <c r="S292" s="23"/>
      <c r="T292" s="74"/>
      <c r="U292" s="74"/>
      <c r="V292" s="23"/>
      <c r="W292" s="23"/>
      <c r="X292" s="23"/>
      <c r="Y292" s="23"/>
      <c r="Z292" s="23"/>
      <c r="AA292" s="23"/>
      <c r="AB292" s="23"/>
      <c r="AC292" s="23"/>
      <c r="AD292" s="23"/>
      <c r="AE292" s="23"/>
      <c r="AF292" s="23"/>
      <c r="AG292" s="23"/>
      <c r="AH292" s="23"/>
      <c r="AI292" s="23"/>
      <c r="AJ292" s="23"/>
      <c r="AK292" s="23"/>
      <c r="AL292" s="23"/>
      <c r="AM292" s="97"/>
    </row>
    <row r="293" s="8" customFormat="1" ht="38.1" customHeight="1" spans="1:39">
      <c r="A293" s="23"/>
      <c r="B293" s="27" t="s">
        <v>68</v>
      </c>
      <c r="C293" s="24"/>
      <c r="D293" s="23"/>
      <c r="E293" s="23"/>
      <c r="F293" s="23"/>
      <c r="G293" s="23"/>
      <c r="H293" s="23"/>
      <c r="I293" s="23"/>
      <c r="J293" s="23"/>
      <c r="K293" s="23"/>
      <c r="L293" s="23"/>
      <c r="M293" s="23"/>
      <c r="N293" s="23"/>
      <c r="O293" s="23"/>
      <c r="P293" s="23"/>
      <c r="Q293" s="23"/>
      <c r="R293" s="23"/>
      <c r="S293" s="23"/>
      <c r="T293" s="74"/>
      <c r="U293" s="74"/>
      <c r="V293" s="23"/>
      <c r="W293" s="23"/>
      <c r="X293" s="23"/>
      <c r="Y293" s="23"/>
      <c r="Z293" s="23"/>
      <c r="AA293" s="23"/>
      <c r="AB293" s="23"/>
      <c r="AC293" s="23"/>
      <c r="AD293" s="23"/>
      <c r="AE293" s="23"/>
      <c r="AF293" s="23"/>
      <c r="AG293" s="23"/>
      <c r="AH293" s="23"/>
      <c r="AI293" s="23"/>
      <c r="AJ293" s="23"/>
      <c r="AK293" s="23"/>
      <c r="AL293" s="23"/>
      <c r="AM293" s="97"/>
    </row>
    <row r="294" s="8" customFormat="1" ht="38.1" customHeight="1" spans="1:39">
      <c r="A294" s="23"/>
      <c r="B294" s="78" t="s">
        <v>69</v>
      </c>
      <c r="C294" s="24"/>
      <c r="D294" s="23" t="s">
        <v>1316</v>
      </c>
      <c r="E294" s="23"/>
      <c r="F294" s="23"/>
      <c r="G294" s="23"/>
      <c r="H294" s="23"/>
      <c r="I294" s="23"/>
      <c r="J294" s="23"/>
      <c r="K294" s="23"/>
      <c r="L294" s="23"/>
      <c r="M294" s="23"/>
      <c r="N294" s="23"/>
      <c r="O294" s="23"/>
      <c r="P294" s="23"/>
      <c r="Q294" s="23"/>
      <c r="R294" s="23"/>
      <c r="S294" s="23"/>
      <c r="T294" s="74"/>
      <c r="U294" s="74"/>
      <c r="V294" s="23">
        <f>SUM(V295)</f>
        <v>130</v>
      </c>
      <c r="W294" s="23">
        <f>SUM(W295)</f>
        <v>0</v>
      </c>
      <c r="X294" s="23">
        <f>SUM(X295)</f>
        <v>0</v>
      </c>
      <c r="Y294" s="23">
        <f>SUM(Y295)</f>
        <v>0</v>
      </c>
      <c r="Z294" s="23">
        <f>SUM(Z295)</f>
        <v>0</v>
      </c>
      <c r="AA294" s="23"/>
      <c r="AB294" s="23"/>
      <c r="AC294" s="23"/>
      <c r="AD294" s="23"/>
      <c r="AE294" s="23"/>
      <c r="AF294" s="23"/>
      <c r="AG294" s="23"/>
      <c r="AH294" s="23"/>
      <c r="AI294" s="23"/>
      <c r="AJ294" s="23"/>
      <c r="AK294" s="23"/>
      <c r="AL294" s="23"/>
      <c r="AM294" s="97"/>
    </row>
    <row r="295" s="8" customFormat="1" ht="34" customHeight="1" spans="1:39">
      <c r="A295" s="23">
        <v>1</v>
      </c>
      <c r="B295" s="78"/>
      <c r="C295" s="79" t="s">
        <v>1682</v>
      </c>
      <c r="D295" s="69" t="s">
        <v>1683</v>
      </c>
      <c r="E295" s="69" t="s">
        <v>913</v>
      </c>
      <c r="F295" s="23"/>
      <c r="G295" s="23"/>
      <c r="H295" s="23"/>
      <c r="I295" s="23"/>
      <c r="J295" s="23"/>
      <c r="K295" s="23"/>
      <c r="L295" s="23"/>
      <c r="M295" s="23"/>
      <c r="N295" s="23"/>
      <c r="O295" s="23"/>
      <c r="P295" s="23"/>
      <c r="Q295" s="23"/>
      <c r="R295" s="23"/>
      <c r="S295" s="23"/>
      <c r="T295" s="84" t="s">
        <v>1684</v>
      </c>
      <c r="U295" s="74">
        <v>45261</v>
      </c>
      <c r="V295" s="23">
        <v>130</v>
      </c>
      <c r="W295" s="23"/>
      <c r="X295" s="23"/>
      <c r="Y295" s="23"/>
      <c r="Z295" s="23"/>
      <c r="AA295" s="23"/>
      <c r="AB295" s="23"/>
      <c r="AC295" s="23"/>
      <c r="AD295" s="23"/>
      <c r="AE295" s="23"/>
      <c r="AF295" s="23"/>
      <c r="AG295" s="23"/>
      <c r="AH295" s="23"/>
      <c r="AI295" s="23"/>
      <c r="AJ295" s="23"/>
      <c r="AK295" s="23"/>
      <c r="AL295" s="23" t="s">
        <v>1412</v>
      </c>
      <c r="AM295" s="97"/>
    </row>
    <row r="296" s="8" customFormat="1" ht="24" customHeight="1" spans="1:39">
      <c r="A296" s="23" t="s">
        <v>1685</v>
      </c>
      <c r="B296" s="23" t="s">
        <v>1685</v>
      </c>
      <c r="C296" s="24"/>
      <c r="D296" s="23"/>
      <c r="E296" s="23"/>
      <c r="F296" s="23"/>
      <c r="G296" s="23" t="s">
        <v>1685</v>
      </c>
      <c r="H296" s="23" t="s">
        <v>1685</v>
      </c>
      <c r="I296" s="23"/>
      <c r="J296" s="23"/>
      <c r="K296" s="23"/>
      <c r="L296" s="23"/>
      <c r="M296" s="23"/>
      <c r="N296" s="23"/>
      <c r="O296" s="23"/>
      <c r="P296" s="23"/>
      <c r="Q296" s="23"/>
      <c r="R296" s="23" t="s">
        <v>1685</v>
      </c>
      <c r="S296" s="23" t="s">
        <v>1685</v>
      </c>
      <c r="T296" s="23" t="s">
        <v>1685</v>
      </c>
      <c r="U296" s="23" t="s">
        <v>1685</v>
      </c>
      <c r="V296" s="23" t="s">
        <v>1685</v>
      </c>
      <c r="W296" s="23" t="s">
        <v>1685</v>
      </c>
      <c r="X296" s="23"/>
      <c r="Y296" s="23"/>
      <c r="Z296" s="23" t="s">
        <v>1685</v>
      </c>
      <c r="AA296" s="23"/>
      <c r="AB296" s="23"/>
      <c r="AC296" s="23"/>
      <c r="AD296" s="23"/>
      <c r="AE296" s="23"/>
      <c r="AF296" s="23"/>
      <c r="AG296" s="23"/>
      <c r="AH296" s="23"/>
      <c r="AI296" s="23"/>
      <c r="AJ296" s="23"/>
      <c r="AK296" s="23"/>
      <c r="AL296" s="23"/>
      <c r="AM296" s="97" t="s">
        <v>1685</v>
      </c>
    </row>
    <row r="297" s="8" customFormat="1" ht="18.75" customHeight="1" spans="1:39">
      <c r="A297" s="80"/>
      <c r="B297" s="81"/>
      <c r="C297" s="82"/>
      <c r="D297" s="81"/>
      <c r="E297" s="81"/>
      <c r="F297" s="81"/>
      <c r="G297" s="81"/>
      <c r="H297" s="81"/>
      <c r="I297" s="80"/>
      <c r="J297" s="80"/>
      <c r="K297" s="80"/>
      <c r="L297" s="80"/>
      <c r="M297" s="80"/>
      <c r="N297" s="80"/>
      <c r="O297" s="80"/>
      <c r="P297" s="80"/>
      <c r="Q297" s="80"/>
      <c r="R297" s="81"/>
      <c r="S297" s="80"/>
      <c r="T297" s="81"/>
      <c r="U297" s="81"/>
      <c r="V297" s="85" t="s">
        <v>1686</v>
      </c>
      <c r="W297" s="85"/>
      <c r="X297" s="85"/>
      <c r="Y297" s="85"/>
      <c r="Z297" s="85"/>
      <c r="AA297" s="85"/>
      <c r="AB297" s="85"/>
      <c r="AC297" s="85"/>
      <c r="AD297" s="85"/>
      <c r="AE297" s="85"/>
      <c r="AF297" s="80"/>
      <c r="AG297" s="80"/>
      <c r="AH297" s="80"/>
      <c r="AI297" s="80"/>
      <c r="AJ297" s="80"/>
      <c r="AK297" s="80"/>
      <c r="AL297" s="80"/>
      <c r="AM297" s="80"/>
    </row>
    <row r="298" spans="9:37">
      <c r="I298" s="83"/>
      <c r="J298" s="83"/>
      <c r="K298" s="83"/>
      <c r="L298" s="83"/>
      <c r="M298" s="83"/>
      <c r="N298" s="83"/>
      <c r="O298" s="83"/>
      <c r="P298" s="83"/>
      <c r="Q298" s="83"/>
      <c r="AC298" s="83"/>
      <c r="AD298" s="83"/>
      <c r="AF298" s="83"/>
      <c r="AG298" s="83"/>
      <c r="AH298" s="83"/>
      <c r="AI298" s="83"/>
      <c r="AJ298" s="83"/>
      <c r="AK298" s="83"/>
    </row>
  </sheetData>
  <mergeCells count="56">
    <mergeCell ref="A1:B1"/>
    <mergeCell ref="A2:AM2"/>
    <mergeCell ref="I3:Q3"/>
    <mergeCell ref="R3:S3"/>
    <mergeCell ref="T3:U3"/>
    <mergeCell ref="V3:Z3"/>
    <mergeCell ref="AA3:AB3"/>
    <mergeCell ref="AE3:AF3"/>
    <mergeCell ref="AH3:AI3"/>
    <mergeCell ref="AJ3:AK3"/>
    <mergeCell ref="J4:M4"/>
    <mergeCell ref="N4:P4"/>
    <mergeCell ref="W4:Y4"/>
    <mergeCell ref="B297:U297"/>
    <mergeCell ref="V297:AE297"/>
    <mergeCell ref="A3:A6"/>
    <mergeCell ref="B3:B6"/>
    <mergeCell ref="C3:C6"/>
    <mergeCell ref="D3:D6"/>
    <mergeCell ref="E3:E6"/>
    <mergeCell ref="F3:F6"/>
    <mergeCell ref="G3:G6"/>
    <mergeCell ref="H3:H6"/>
    <mergeCell ref="I4:I6"/>
    <mergeCell ref="J5:J6"/>
    <mergeCell ref="K5:K6"/>
    <mergeCell ref="L5:L6"/>
    <mergeCell ref="M5:M6"/>
    <mergeCell ref="N5:N6"/>
    <mergeCell ref="O5:O6"/>
    <mergeCell ref="P5:P6"/>
    <mergeCell ref="Q4:Q6"/>
    <mergeCell ref="R4:R6"/>
    <mergeCell ref="S4:S6"/>
    <mergeCell ref="T4:T6"/>
    <mergeCell ref="U4:U6"/>
    <mergeCell ref="V4:V6"/>
    <mergeCell ref="W5:W6"/>
    <mergeCell ref="X5:X6"/>
    <mergeCell ref="Y5:Y6"/>
    <mergeCell ref="Z4:Z6"/>
    <mergeCell ref="AA4:AA6"/>
    <mergeCell ref="AB4:AB6"/>
    <mergeCell ref="AC3:AC6"/>
    <mergeCell ref="AD3:AD6"/>
    <mergeCell ref="AE4:AE6"/>
    <mergeCell ref="AF4:AF6"/>
    <mergeCell ref="AG3:AG6"/>
    <mergeCell ref="AH4:AH6"/>
    <mergeCell ref="AI4:AI6"/>
    <mergeCell ref="AJ4:AJ6"/>
    <mergeCell ref="AK4:AK6"/>
    <mergeCell ref="AL3:AL6"/>
    <mergeCell ref="AL266:AL268"/>
    <mergeCell ref="AM3:AM6"/>
    <mergeCell ref="AM266:AM268"/>
  </mergeCells>
  <dataValidations count="1">
    <dataValidation type="list" allowBlank="1" showInputMessage="1" showErrorMessage="1" sqref="C9 C10 C11 C12 C17 C21 C54 C57 C58 C78 C79 C87 C88 C97 C101 C102 C109 C110 C111 C118 C119 C120 C121 C122 C129 C138 C139 C140 C141 C158 C159 C160 C163 C164 C165 C166 C167 C168 C169 C170 C172 C173 C188 C196 C197 C206 C211 C212 C213 C214 C215 C216 C219 C222 C223 C234 C235 C236 C260 C265 C13:C14 C15:C16 C18:C20 C22:C53 C55:C56 C59:C63 C64:C77 C89:C92 C93:C96 C98:C100 C103:C104 C105:C108 C112:C117 C123:C128 C130:C137 C161:C162 C174:C175 C176:C187 C189:C191 C192:C195 C198:C202 C203:C205 C207:C210 C217:C218 C220:C221 C224:C225 C226:C227 C228:C231 C232:C233 C237:C238 C239:C240 C241:C243 C244:C245 C246:C256 C257:C259 C261:C264 C266:C267 C268:C281 C282:C288 C289:C294">
      <formula1>INDIRECT(#REF!)</formula1>
    </dataValidation>
  </dataValidations>
  <printOptions horizontalCentered="1" verticalCentered="1"/>
  <pageMargins left="0.156944444444444" right="0.156944444444444" top="0.590277777777778" bottom="0.747916666666667" header="0.511805555555556" footer="0.511805555555556"/>
  <pageSetup paperSize="8" scale="72" fitToHeight="0" orientation="landscape" horizontalDpi="600"/>
  <headerFooter alignWithMargins="0">
    <oddFooter>&amp;C- &amp;P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workbookViewId="0">
      <selection activeCell="N6" sqref="N6"/>
    </sheetView>
  </sheetViews>
  <sheetFormatPr defaultColWidth="9" defaultRowHeight="14.25" outlineLevelRow="6"/>
  <cols>
    <col min="1" max="16384" width="9" style="1"/>
  </cols>
  <sheetData>
    <row r="1" s="1" customFormat="1" ht="59" customHeight="1" spans="1:14">
      <c r="A1" s="2" t="s">
        <v>3</v>
      </c>
      <c r="B1" s="3" t="s">
        <v>1687</v>
      </c>
      <c r="C1" s="4" t="s">
        <v>1688</v>
      </c>
      <c r="D1" s="3" t="s">
        <v>1689</v>
      </c>
      <c r="E1" s="3" t="s">
        <v>27</v>
      </c>
      <c r="F1" s="3" t="s">
        <v>1690</v>
      </c>
      <c r="G1" s="3" t="s">
        <v>1691</v>
      </c>
      <c r="H1" s="3" t="s">
        <v>1692</v>
      </c>
      <c r="I1" s="3" t="s">
        <v>1693</v>
      </c>
      <c r="J1" s="3" t="s">
        <v>1694</v>
      </c>
      <c r="K1" s="3" t="s">
        <v>1695</v>
      </c>
      <c r="L1" s="3" t="s">
        <v>1696</v>
      </c>
      <c r="M1" s="3" t="s">
        <v>1697</v>
      </c>
      <c r="N1" s="3" t="s">
        <v>1682</v>
      </c>
    </row>
    <row r="2" s="1" customFormat="1" ht="59" customHeight="1" spans="1:14">
      <c r="A2" s="5" t="s">
        <v>1698</v>
      </c>
      <c r="B2" s="3" t="s">
        <v>1699</v>
      </c>
      <c r="C2" s="3" t="s">
        <v>1700</v>
      </c>
      <c r="D2" s="3" t="s">
        <v>1701</v>
      </c>
      <c r="E2" s="3" t="s">
        <v>27</v>
      </c>
      <c r="F2" s="3" t="s">
        <v>1702</v>
      </c>
      <c r="G2" s="3" t="s">
        <v>1703</v>
      </c>
      <c r="H2" s="4" t="s">
        <v>1692</v>
      </c>
      <c r="I2" s="4" t="s">
        <v>1704</v>
      </c>
      <c r="J2" s="3" t="s">
        <v>1705</v>
      </c>
      <c r="K2" s="3" t="s">
        <v>1706</v>
      </c>
      <c r="L2" s="3" t="s">
        <v>1707</v>
      </c>
      <c r="M2" s="3" t="s">
        <v>1708</v>
      </c>
      <c r="N2" s="3" t="s">
        <v>1682</v>
      </c>
    </row>
    <row r="3" s="1" customFormat="1" ht="59" customHeight="1" spans="1:14">
      <c r="A3" s="6"/>
      <c r="B3" s="3" t="s">
        <v>1709</v>
      </c>
      <c r="C3" s="3" t="s">
        <v>1710</v>
      </c>
      <c r="D3" s="3" t="s">
        <v>1711</v>
      </c>
      <c r="E3" s="3"/>
      <c r="F3" s="3" t="s">
        <v>1712</v>
      </c>
      <c r="G3" s="3" t="s">
        <v>1713</v>
      </c>
      <c r="H3" s="3"/>
      <c r="I3" s="4" t="s">
        <v>1714</v>
      </c>
      <c r="J3" s="3" t="s">
        <v>1715</v>
      </c>
      <c r="K3" s="3" t="s">
        <v>1716</v>
      </c>
      <c r="L3" s="3" t="s">
        <v>1717</v>
      </c>
      <c r="M3" s="3" t="s">
        <v>1718</v>
      </c>
      <c r="N3" s="3"/>
    </row>
    <row r="4" s="1" customFormat="1" ht="59" customHeight="1" spans="1:14">
      <c r="A4" s="6"/>
      <c r="B4" s="3" t="s">
        <v>1719</v>
      </c>
      <c r="C4" s="3" t="s">
        <v>1720</v>
      </c>
      <c r="D4" s="3"/>
      <c r="E4" s="3"/>
      <c r="F4" s="3" t="s">
        <v>1721</v>
      </c>
      <c r="G4" s="3" t="s">
        <v>1722</v>
      </c>
      <c r="H4" s="3"/>
      <c r="I4" s="3" t="s">
        <v>1723</v>
      </c>
      <c r="J4" s="3" t="s">
        <v>1724</v>
      </c>
      <c r="K4" s="3" t="s">
        <v>1725</v>
      </c>
      <c r="L4" s="3" t="s">
        <v>1726</v>
      </c>
      <c r="M4" s="3" t="s">
        <v>1727</v>
      </c>
      <c r="N4" s="3"/>
    </row>
    <row r="5" s="1" customFormat="1" ht="59" customHeight="1" spans="1:14">
      <c r="A5" s="6"/>
      <c r="B5" s="3" t="s">
        <v>1728</v>
      </c>
      <c r="C5" s="3" t="s">
        <v>1729</v>
      </c>
      <c r="D5" s="3"/>
      <c r="E5" s="3"/>
      <c r="F5" s="3" t="s">
        <v>1730</v>
      </c>
      <c r="G5" s="3" t="s">
        <v>1731</v>
      </c>
      <c r="H5" s="3"/>
      <c r="I5" s="4" t="s">
        <v>1732</v>
      </c>
      <c r="J5" s="3"/>
      <c r="K5" s="3" t="s">
        <v>1733</v>
      </c>
      <c r="L5" s="3" t="s">
        <v>1734</v>
      </c>
      <c r="M5" s="3" t="s">
        <v>1735</v>
      </c>
      <c r="N5" s="3"/>
    </row>
    <row r="6" s="1" customFormat="1" ht="59" customHeight="1" spans="1:14">
      <c r="A6" s="6"/>
      <c r="B6" s="3" t="s">
        <v>1736</v>
      </c>
      <c r="C6" s="3"/>
      <c r="D6" s="3"/>
      <c r="E6" s="3"/>
      <c r="F6" s="3"/>
      <c r="G6" s="3" t="s">
        <v>1737</v>
      </c>
      <c r="H6" s="3"/>
      <c r="I6" s="3" t="s">
        <v>1736</v>
      </c>
      <c r="J6" s="3"/>
      <c r="K6" s="3" t="s">
        <v>1738</v>
      </c>
      <c r="L6" s="3" t="s">
        <v>1739</v>
      </c>
      <c r="M6" s="3"/>
      <c r="N6" s="3"/>
    </row>
    <row r="7" s="1" customFormat="1" ht="59" customHeight="1" spans="1:14">
      <c r="A7" s="7"/>
      <c r="B7" s="3"/>
      <c r="C7" s="3"/>
      <c r="D7" s="3"/>
      <c r="E7" s="3"/>
      <c r="F7" s="3"/>
      <c r="G7" s="3" t="s">
        <v>1740</v>
      </c>
      <c r="H7" s="3"/>
      <c r="I7" s="3"/>
      <c r="J7" s="3"/>
      <c r="K7" s="3"/>
      <c r="L7" s="3" t="s">
        <v>1736</v>
      </c>
      <c r="M7" s="3"/>
      <c r="N7" s="3"/>
    </row>
  </sheetData>
  <mergeCells count="1">
    <mergeCell ref="A2:A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汇总</vt:lpstr>
      <vt:lpstr>附表 项目库备案表</vt:lpstr>
      <vt:lpstr>勿删除（项目类型）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dc:creator>
  <cp:lastModifiedBy>李元庆</cp:lastModifiedBy>
  <dcterms:created xsi:type="dcterms:W3CDTF">2019-07-15T01:46:00Z</dcterms:created>
  <cp:lastPrinted>2021-06-29T08:16:00Z</cp:lastPrinted>
  <dcterms:modified xsi:type="dcterms:W3CDTF">2022-11-07T06:05:45Z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B6541DA1206746EAA6F4C7D24DC83446</vt:lpwstr>
  </property>
</Properties>
</file>